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144" windowWidth="14544" windowHeight="8628"/>
  </bookViews>
  <sheets>
    <sheet name="DATA" sheetId="1" r:id="rId1"/>
    <sheet name="RECAP" sheetId="4" r:id="rId2"/>
  </sheets>
  <definedNames>
    <definedName name="_xlnm._FilterDatabase" localSheetId="0" hidden="1">DATA!$A$1:$H$131</definedName>
  </definedNames>
  <calcPr calcId="144525"/>
  <pivotCaches>
    <pivotCache cacheId="8" r:id="rId3"/>
  </pivotCaches>
</workbook>
</file>

<file path=xl/calcChain.xml><?xml version="1.0" encoding="utf-8"?>
<calcChain xmlns="http://schemas.openxmlformats.org/spreadsheetml/2006/main">
  <c r="E21" i="4" l="1"/>
  <c r="D21" i="4"/>
  <c r="C21" i="4"/>
  <c r="D20" i="4"/>
  <c r="E20" i="4"/>
  <c r="C20" i="4"/>
  <c r="I2" i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0" i="1" l="1"/>
  <c r="A131" i="1"/>
  <c r="A132" i="1"/>
  <c r="A128" i="1"/>
  <c r="A127" i="1"/>
  <c r="A126" i="1"/>
  <c r="A125" i="1"/>
  <c r="A124" i="1"/>
  <c r="A123" i="1"/>
  <c r="A119" i="1"/>
  <c r="A120" i="1"/>
  <c r="A121" i="1"/>
  <c r="A122" i="1"/>
  <c r="A117" i="1"/>
  <c r="A118" i="1"/>
  <c r="A115" i="1"/>
  <c r="A116" i="1"/>
  <c r="A114" i="1"/>
  <c r="A113" i="1"/>
  <c r="A112" i="1"/>
  <c r="A111" i="1"/>
  <c r="A110" i="1"/>
  <c r="A109" i="1"/>
  <c r="A108" i="1"/>
  <c r="A107" i="1"/>
  <c r="A106" i="1"/>
  <c r="A105" i="1"/>
  <c r="A101" i="1"/>
  <c r="A102" i="1"/>
  <c r="A103" i="1"/>
  <c r="A104" i="1"/>
  <c r="A100" i="1"/>
  <c r="A99" i="1"/>
  <c r="A98" i="1"/>
  <c r="A96" i="1"/>
  <c r="A97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6" i="1"/>
  <c r="A67" i="1"/>
  <c r="A65" i="1"/>
  <c r="A64" i="1"/>
  <c r="A63" i="1"/>
  <c r="A62" i="1"/>
  <c r="A60" i="1"/>
  <c r="A61" i="1"/>
  <c r="A59" i="1"/>
  <c r="A58" i="1"/>
  <c r="A57" i="1"/>
  <c r="A56" i="1"/>
  <c r="A55" i="1"/>
  <c r="A54" i="1"/>
  <c r="A53" i="1"/>
  <c r="A52" i="1"/>
  <c r="A51" i="1"/>
  <c r="A49" i="1"/>
  <c r="A50" i="1"/>
  <c r="A48" i="1"/>
  <c r="A47" i="1"/>
  <c r="A46" i="1"/>
  <c r="A45" i="1"/>
  <c r="A43" i="1"/>
  <c r="A44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29" i="1"/>
</calcChain>
</file>

<file path=xl/sharedStrings.xml><?xml version="1.0" encoding="utf-8"?>
<sst xmlns="http://schemas.openxmlformats.org/spreadsheetml/2006/main" count="654" uniqueCount="267">
  <si>
    <t>Date</t>
  </si>
  <si>
    <t>Pseudonyme</t>
  </si>
  <si>
    <t>Clé publique</t>
  </si>
  <si>
    <t>Montant (Ğ1)</t>
  </si>
  <si>
    <t>Commentaire</t>
  </si>
  <si>
    <t>AUSKsZ2GqS83zbbtewEvGc46Wb9j7Kq7YbvMA7AWGa8L</t>
  </si>
  <si>
    <t>JE6mkuzSpT3ePciCPRTpuMT9fqPUVVLJz2618d33p7tn</t>
  </si>
  <si>
    <t>6svasHAj5tYcDAiaDGknvqu5BZaK5hgGrYukcQrU4Dxz</t>
  </si>
  <si>
    <t>pour la fete de la terre merci</t>
  </si>
  <si>
    <t>Lydiabloch</t>
  </si>
  <si>
    <t>9yiQ879g3SxBCqPJZTYbpGC1LYq5iZNN3ZaCWPUApiHt</t>
  </si>
  <si>
    <t>TRM pour les enfants</t>
  </si>
  <si>
    <t>PascaleRoncoroni</t>
  </si>
  <si>
    <t>DfAT7wGnRG4c3vnCDSfF5CW8HkwLRL6bMb1ykQPiAgCX</t>
  </si>
  <si>
    <t>cookie pour reunion mensuelle</t>
  </si>
  <si>
    <t>AnneAmbles</t>
  </si>
  <si>
    <t>9DDn592RMWfka6fPtTGkmAS54CkYxohDGuk41EECxioD</t>
  </si>
  <si>
    <t>livre TRM Merci</t>
  </si>
  <si>
    <t>maiadereva</t>
  </si>
  <si>
    <t>9pvVYBbapuoWCfZ736pGCWeRhwYeoyfr2dd1XVuNABsS</t>
  </si>
  <si>
    <t>Soutien des actions de l association</t>
  </si>
  <si>
    <t>9oTy6oSxeZWdxVq9Nrcjtruq8nCCTvFVGA1DZ9auYsPV</t>
  </si>
  <si>
    <t>Celine53</t>
  </si>
  <si>
    <t>B2PSZcV8PVzFojVRQhQgTHEXWjEueq4rq8zcjn5ELHkm</t>
  </si>
  <si>
    <t>3Uk9aJW6dPW5141cCyNwR5Yisgnzh6dmPwGbGNjtFuNG</t>
  </si>
  <si>
    <t>Cilla</t>
  </si>
  <si>
    <t>5dPiEDAQ6EqeFSju1vc3REcA51NZ3D5WLZmMn12A5bV9</t>
  </si>
  <si>
    <t>LilianeLecomte</t>
  </si>
  <si>
    <t>FcQqkZ2NgYWicpLkmFTCiNuvXJskuhqeku3QnovVMiLY</t>
  </si>
  <si>
    <t>Fete de la Terre</t>
  </si>
  <si>
    <t>Adhesion</t>
  </si>
  <si>
    <t>hb4J3bYiYUR6jNpGUaHB5G7N6rX1yuL5zPH2bHjvBwZ</t>
  </si>
  <si>
    <t>versement aude  caillerie festigamast</t>
  </si>
  <si>
    <t>versement jerome sabin festi gamast</t>
  </si>
  <si>
    <t>jeromesabin</t>
  </si>
  <si>
    <t>CQtYGQeHn6FSJSUYQNR7j8jPfQu1g7L3Uv2c8koh8B5E</t>
  </si>
  <si>
    <t>en paiement du bois gamat</t>
  </si>
  <si>
    <t>Rykian</t>
  </si>
  <si>
    <t>7XtTRMMu4HjKjYzYkPrpysUCpBDfiZDXSnBCxjArSnvV</t>
  </si>
  <si>
    <t>Livres La TRM en detail &amp; La TRM pour les enfants</t>
  </si>
  <si>
    <t>Aude49</t>
  </si>
  <si>
    <t>2fpVjWyaCZDawMTYbe229PaK3fEXPFggfQwvHa6HSC9d</t>
  </si>
  <si>
    <t>RoselyneBinesse</t>
  </si>
  <si>
    <t>AnZHUkqYF1Zenum7wXAqRh6xKGvBX9GT9b7kkyPDzTyY</t>
  </si>
  <si>
    <t>cotisation annuelle</t>
  </si>
  <si>
    <t>GregoireBree</t>
  </si>
  <si>
    <t>2Usj94vcENGnDTSHRZ3AjSTmGUkWpGoHP5uqvn28xc4X</t>
  </si>
  <si>
    <t>Renouvellement d adhesion</t>
  </si>
  <si>
    <t>EmmanuelDerkenne</t>
  </si>
  <si>
    <t>sPdb9y2mK6SiY7YH3mBoNxFwZ592VyLdT3tnsukcYrj</t>
  </si>
  <si>
    <t>adhesion renouvellement</t>
  </si>
  <si>
    <t>EricAumont</t>
  </si>
  <si>
    <t>2WthV1tET11QJnZwQATA5dHTNtowNef1W1aiSLL4qPkn</t>
  </si>
  <si>
    <t>FrancoiseBinet</t>
  </si>
  <si>
    <t>XaVLZvXiK7Hqx637ovLMLg5Priogu12ykht8CUnH3Yj</t>
  </si>
  <si>
    <t>Cotisation 2018</t>
  </si>
  <si>
    <t>Lisa</t>
  </si>
  <si>
    <t>HLrgoxxasj4dsuRweEiGarnPkYSZsZb5tzbScXJqpxTr</t>
  </si>
  <si>
    <t>transaction fete de la terre</t>
  </si>
  <si>
    <t>BenoitLavenier</t>
  </si>
  <si>
    <t>38MEAZN68Pz1DTvT3tqgxx4yQP6snJCQhPqEFxbDk4aE</t>
  </si>
  <si>
    <t>MariPotter</t>
  </si>
  <si>
    <t>79XB4UPxMJsURb2PbiKQDAEUH6fV557ZuS6Nin2pp7ji</t>
  </si>
  <si>
    <t>trop percu 100 - 35</t>
  </si>
  <si>
    <t>9kr8WVMCKMMP19LiXSVW61VMDaqkeB22EUquEEj8SUtD</t>
  </si>
  <si>
    <t>Fete de la terre</t>
  </si>
  <si>
    <t>3ReJBJ9WtP2CtbcnoNjjQpPKJgH5u2LGrz3MkrqAY8zd</t>
  </si>
  <si>
    <t>patricia</t>
  </si>
  <si>
    <t>5Z4xTpd1VK5UruTNkfS51qWC6ydeCZMkfsxfwgWB8ufC</t>
  </si>
  <si>
    <t>fete de la terre</t>
  </si>
  <si>
    <t>tickets 1 et 2 sept</t>
  </si>
  <si>
    <t>Solde festi G1 53</t>
  </si>
  <si>
    <t>100 - 20 via Anne Fete de la Terre (permis achats fromage et chaussettes : chouette !) + 20 (don) = 100 merci de Le Sou M. Biz</t>
  </si>
  <si>
    <t>Gaelle</t>
  </si>
  <si>
    <t>4rWREtAxNS2L427f4vG2LafZNZ9ZLj3cvFFxGyrtFzGL</t>
  </si>
  <si>
    <t>a vous rendre 30 en tickets merci</t>
  </si>
  <si>
    <t>HubertGicqueau</t>
  </si>
  <si>
    <t>8U7AvLjRr6omwxRTSaFpG6d3vppQH1p4RbYV3xQ6g76s</t>
  </si>
  <si>
    <t>Achats Fontaine-Daniel</t>
  </si>
  <si>
    <t>auroremengual</t>
  </si>
  <si>
    <t>2kosWS9N3mukvNvzbhHDBR8GTg4AKkGceeTxrJyj98GN</t>
  </si>
  <si>
    <t>achat Fontaine Daniel</t>
  </si>
  <si>
    <t>Francisco</t>
  </si>
  <si>
    <t>BH8vAeYuAiqXVEsXGkwE1k9oFBtdFi7FQDWWHvbxpveC</t>
  </si>
  <si>
    <t>GeraldineLeBars</t>
  </si>
  <si>
    <t>9Eai5VS1psiW2AGCyXQ47Mtu1fKwNV4jDqpEUskuKwKj</t>
  </si>
  <si>
    <t>simonelion</t>
  </si>
  <si>
    <t>78jhpprYkMNF6i5kQPXfkAVBpd2aqcpieNsXTSW4c21f</t>
  </si>
  <si>
    <t>Achats Fete de la Terre Fontaine Daniel</t>
  </si>
  <si>
    <t>HCheyWFNnBxGoh3wrorgEuDWrDggGN6jr82GsKNiE1YK</t>
  </si>
  <si>
    <t>Fontaine Daniel - 2 badges et 75 tickets junes - a bientot!</t>
  </si>
  <si>
    <t>Chrisjublan</t>
  </si>
  <si>
    <t>BnC8QJ3apcTjg9nayNXhz151R3BivF5pgW2vr7itH8gf</t>
  </si>
  <si>
    <t>Fete de la terre. C t super de faire des transactions en g1. Merci d avoir ete present</t>
  </si>
  <si>
    <t>reglement fete de la terre</t>
  </si>
  <si>
    <t>gerardchavanon</t>
  </si>
  <si>
    <t>5mv9d5YR1h5L2MffxWKevXsct27Abo8tSrz9bwGFSyiu</t>
  </si>
  <si>
    <t>Livre Denis la Plume a Craon. Avec toute mon amitie.</t>
  </si>
  <si>
    <t>chaise pliante stand - merci !</t>
  </si>
  <si>
    <t>FrancoiseEpiard</t>
  </si>
  <si>
    <t>5mSk3HS6wLcpBZ82gJ1BBU4F7xHP4VJMcHYiP5Jbg5dr</t>
  </si>
  <si>
    <t>Cotisation</t>
  </si>
  <si>
    <t>Don pour l association</t>
  </si>
  <si>
    <t>Kokopelli</t>
  </si>
  <si>
    <t>63sfMGaRyBsB2DhqBKNRR3FiYDa3nkjWULb5KuCBWAuj</t>
  </si>
  <si>
    <t>adhesion cotisation 2018</t>
  </si>
  <si>
    <t>MartineBlinGarry</t>
  </si>
  <si>
    <t>CZPoSJa3EJv9gTj8BW8VzaEhfgwDp2DJCgxG6boD1eXF</t>
  </si>
  <si>
    <t>adhesion 2018</t>
  </si>
  <si>
    <t>cotisation 2018</t>
  </si>
  <si>
    <t>DonQuiche</t>
  </si>
  <si>
    <t>4xukaowExZYa6xpZ81y1y31kvUNxJw6GxK9rPH2E9bDv</t>
  </si>
  <si>
    <t>Merci pour ce weekend chaleureux et enrichissant A bientot Etienne</t>
  </si>
  <si>
    <t>Pour tout cela fait peu et mieux que rien... Amour. MA</t>
  </si>
  <si>
    <t>EglantineBazeille</t>
  </si>
  <si>
    <t>6PiqcuUWhyiBF3Lgcht8c1yfk6gMfQzcUc46CqrJfeLT</t>
  </si>
  <si>
    <t>Formations du weekend</t>
  </si>
  <si>
    <t>Organisation weekend end</t>
  </si>
  <si>
    <t>AAxUnWt1BWVtQ97UCkSXbm2UfWxhf5z6DPQe1awF92Gu</t>
  </si>
  <si>
    <t>Fred2Rennes</t>
  </si>
  <si>
    <t>fkcPAQoCPJZHmNQp6bFMvVHqYQrX5jkYVfj9b35jiTm</t>
  </si>
  <si>
    <t>Badge Rennes</t>
  </si>
  <si>
    <t>Gregory</t>
  </si>
  <si>
    <t>4bCKgV5YbHsfFhkQKzZxsSrgKtEwp4qUPGVh4dGVcBiP</t>
  </si>
  <si>
    <t>Badges merci</t>
  </si>
  <si>
    <t>Julien_Jardin</t>
  </si>
  <si>
    <t>F3Lg14xqYEwqbeU6oV9N4LF923vyao3AyjMYKJy5CFMW</t>
  </si>
  <si>
    <t>Pour un badge a Rennes :)</t>
  </si>
  <si>
    <t>cgeek</t>
  </si>
  <si>
    <t>2ny7YAdmzReQxAayyJZsyVYwYhVyax2thKcGknmQy5nQ</t>
  </si>
  <si>
    <t>2 badges</t>
  </si>
  <si>
    <t>Pour soutenir l action de l association</t>
  </si>
  <si>
    <t>RemiBougeant</t>
  </si>
  <si>
    <t>FnSXE7QyBfs4ozoYAt5NEewWhHEPorf38cNXu3kX9xsg</t>
  </si>
  <si>
    <t>Agn</t>
  </si>
  <si>
    <t>BH641N7m9JQLZ2Wg2rioK8x1mVaeed3TnFAy7G6v1WTH</t>
  </si>
  <si>
    <t>cotisation</t>
  </si>
  <si>
    <t>BernardORSONI</t>
  </si>
  <si>
    <t>4iwyu6St2K7K4TrsbS7JvjUqT2ndw1vXFXWE3ttki6uk</t>
  </si>
  <si>
    <t>cotisation 2018 pour l association le sou mes amities</t>
  </si>
  <si>
    <t>aurelie</t>
  </si>
  <si>
    <t>ADrPbAFurRB5MTkGiCvwq9k5RtUDtHPh1VhGYWEBzCTW</t>
  </si>
  <si>
    <t>badges</t>
  </si>
  <si>
    <t>mimi</t>
  </si>
  <si>
    <t>5UGxjjevfX4vJwH3Q4e76nFEppfXFx6wyKzVBjRK8om5</t>
  </si>
  <si>
    <t>55 badges</t>
  </si>
  <si>
    <t>Adhesion 2018</t>
  </si>
  <si>
    <t>remjey</t>
  </si>
  <si>
    <t>DcUy5trYJu1ucaevMYKtRLXLKULYp78ySqT3cxxQCuPR</t>
  </si>
  <si>
    <t>Adhesion 2018: merci a l association</t>
  </si>
  <si>
    <t>josyaneperez</t>
  </si>
  <si>
    <t>2HgundtuL3qVFrEENj1DjrCm8MNag1jFEv3P8hsJeC3f</t>
  </si>
  <si>
    <t>cotisation 2017 - 2018</t>
  </si>
  <si>
    <t>Festi G1 53 - Frais de repas</t>
  </si>
  <si>
    <t>Festi G1 53 - Frais buvette - biocoop</t>
  </si>
  <si>
    <t>Festi G1 53 - livres</t>
  </si>
  <si>
    <t>LIVRE redirection vers le sou</t>
  </si>
  <si>
    <t>alimentation recu sur le mauvais compte</t>
  </si>
  <si>
    <t>DamienChretien</t>
  </si>
  <si>
    <t>36fz9dVQpnJ9USXvZRyEhVd6te6iR7N7vAYrAkvWZtvi</t>
  </si>
  <si>
    <t>cotisation  2017-2018</t>
  </si>
  <si>
    <t>cotisation 2018 Merci le Sou</t>
  </si>
  <si>
    <t>AlainLebrun</t>
  </si>
  <si>
    <t>4tsFXtKofD6jK8zwLymgXWAoMBzhFx7KNANhtK86mKzA</t>
  </si>
  <si>
    <t>pour livre pris samedi</t>
  </si>
  <si>
    <t>FanchDz</t>
  </si>
  <si>
    <t>44KGKJ9bXEqswvbHqoVGcbKd2WHx42Ws5APwJStghjjU</t>
  </si>
  <si>
    <t>Livre la TRM en detail x2</t>
  </si>
  <si>
    <t>Cotisation 2017 et 2018</t>
  </si>
  <si>
    <t>DemarMax</t>
  </si>
  <si>
    <t>7vAhNi1mAjQZAD9kmioVVaDqcJedAHBXx84Tn5YtArhL</t>
  </si>
  <si>
    <t>TRM + Panier alimentaire</t>
  </si>
  <si>
    <t>sucre surplus festijune</t>
  </si>
  <si>
    <t>Qq oeufs</t>
  </si>
  <si>
    <t>Don orga festijune</t>
  </si>
  <si>
    <t>Livre</t>
  </si>
  <si>
    <t>IsaLecot</t>
  </si>
  <si>
    <t>Adzp1YzGebbnAmsGv6ipvWgbJyBV7zS2gw9mVCVaS984</t>
  </si>
  <si>
    <t>cotisation 2017 et 2018</t>
  </si>
  <si>
    <t>EveJOURDIN</t>
  </si>
  <si>
    <t>5Tif7Wz1Gf41LoLc1q7x7s2CzaP3cQur647MKMqG9SV4</t>
  </si>
  <si>
    <t>Cotisation 2017/2018</t>
  </si>
  <si>
    <t>Olib</t>
  </si>
  <si>
    <t>DMwEdBiWuCGkPutfvGs7fAoyaqbiA3ZXeX5grcNsg5x8</t>
  </si>
  <si>
    <t>2 bouquins</t>
  </si>
  <si>
    <t>Livre trm stephane laborde</t>
  </si>
  <si>
    <t>MaraisAlain</t>
  </si>
  <si>
    <t>CcsmvRJu1QEuxu9FLavbtuLNwzA9TGPTzKVcFwvDFtAy</t>
  </si>
  <si>
    <t>Adhesion association le-sou 2018</t>
  </si>
  <si>
    <t>CatherineLeroy</t>
  </si>
  <si>
    <t>8U7ShA8saua3gzU254zozLhA4MsPidBh8SoTQbV7HEtc</t>
  </si>
  <si>
    <t>complement adhesion association seulement 12 G1 (erreur G1/DU) le 25/9/17</t>
  </si>
  <si>
    <t>MA COTISATION a lassociation</t>
  </si>
  <si>
    <t>G2JGnYv7a4jC2YPP51VyRGHZVFoT1HaA2M2MTZJ3HkGY</t>
  </si>
  <si>
    <t>Livre Denis La Plume La Monnaie ce qu on ignore</t>
  </si>
  <si>
    <t>Cotisation rectificative pour l association car erreur anterieure de ma part mes excuses avec mes amities</t>
  </si>
  <si>
    <t>5nk2qdh1TK88Nen57ZX5PLuL1VeKQ2RPGj15SiJdv3Ya</t>
  </si>
  <si>
    <t>commission bureau de change rml10</t>
  </si>
  <si>
    <t>ALeZpAwL4WURx7576StYozZTQ59rC5h65Y5LGDzun2nb</t>
  </si>
  <si>
    <t>Galuel</t>
  </si>
  <si>
    <t>Ds1z6Wd8hNTexBoo3LVG2oXLZN4dC9ZWxoWwnDbF1NEW</t>
  </si>
  <si>
    <t>cartes geconomicus</t>
  </si>
  <si>
    <t>le sou mayennais - Cotisation 2107</t>
  </si>
  <si>
    <t>Complement suite erreur entre G1 et DU</t>
  </si>
  <si>
    <t>G2CBgZBPLe6FSFUgpx2Jf1Aqsgta6iib3vmDRA1yLiqU</t>
  </si>
  <si>
    <t>cotisation Asso le Sou mes amities</t>
  </si>
  <si>
    <t>ADHESION</t>
  </si>
  <si>
    <t>cotisation annee 2017</t>
  </si>
  <si>
    <t>BRAVO</t>
  </si>
  <si>
    <t>Mon adhesion annuelle 2017 enfin. MA</t>
  </si>
  <si>
    <t>cotis 2017</t>
  </si>
  <si>
    <t>La TRM pour les enfants (2)</t>
  </si>
  <si>
    <t>Adhesion association</t>
  </si>
  <si>
    <t>adhesion a l association</t>
  </si>
  <si>
    <t>VENTES</t>
  </si>
  <si>
    <t>LIVRES</t>
  </si>
  <si>
    <t>?</t>
  </si>
  <si>
    <t>EVENNEMENT</t>
  </si>
  <si>
    <t>FESTIVAL</t>
  </si>
  <si>
    <t>FOURNITURES</t>
  </si>
  <si>
    <t>COTISATION</t>
  </si>
  <si>
    <t>DON</t>
  </si>
  <si>
    <t>FORMATION</t>
  </si>
  <si>
    <t>BADGE</t>
  </si>
  <si>
    <t>Exercice</t>
  </si>
  <si>
    <t>Rubrique1</t>
  </si>
  <si>
    <t>Rubrique2</t>
  </si>
  <si>
    <t>Rubrique</t>
  </si>
  <si>
    <t>Association  "LE SOU MAYENNAIS"</t>
  </si>
  <si>
    <t>COMPTABILITE  en  G1</t>
  </si>
  <si>
    <t>SOU</t>
  </si>
  <si>
    <t>COTISATION COMPLEMENT</t>
  </si>
  <si>
    <t>G1</t>
  </si>
  <si>
    <t>8CWuf4f1jYoVzHh4DEFpCyzZYC1pgz4t2wU8F2zKCthh</t>
  </si>
  <si>
    <t>pour le flyer du marche de noel merci</t>
  </si>
  <si>
    <t>daufun</t>
  </si>
  <si>
    <t>FLjAof2c7NH6fLgqhqT6ZPjVTmsU58RK2XyAHg6kAwVm</t>
  </si>
  <si>
    <t>livres</t>
  </si>
  <si>
    <t>Jaxom</t>
  </si>
  <si>
    <t>97yg3YHh4q57wRRfQEA9kRDdyRiyBT9qqRRRebikLDfe</t>
  </si>
  <si>
    <t>Merci pour le pret du matos Geco !</t>
  </si>
  <si>
    <t>flyer</t>
  </si>
  <si>
    <t>DIVERS</t>
  </si>
  <si>
    <t>Adhesion 2020</t>
  </si>
  <si>
    <t>Merci beaucoup pret barnum ecolieu foret d andaine</t>
  </si>
  <si>
    <t>cotisation 2019 MERCI pour tout</t>
  </si>
  <si>
    <t>adhesion2019</t>
  </si>
  <si>
    <t>F5cap3UX1yF1yQaA9rxCzYK9q7EMf3dwX4d6hWYp3Fh2</t>
  </si>
  <si>
    <t>don saveur bio</t>
  </si>
  <si>
    <t>NicolasFloquet</t>
  </si>
  <si>
    <t>BjZFP7UpKjJ9hbavhT2Ep2hP58noXp6xdPY4awsX17yD</t>
  </si>
  <si>
    <t>Remerciement pour passage de Gaelle au SNL2019.</t>
  </si>
  <si>
    <t>adhesion 2019</t>
  </si>
  <si>
    <t>livre trm cucooland</t>
  </si>
  <si>
    <t>livres denistaplumefoisquatre</t>
  </si>
  <si>
    <t>Adhesion 2019</t>
  </si>
  <si>
    <t>Bonjour les ami e s. Voici 30 DUs rembt avance tickets repas et autres bois + 12 DUs renouv adhesion 2019 + 12 particip musiciens + 16 don orga divers. Tres heureuse de vous avoir revu e s tou te s.  GRAND MERCI POUR TOUT ! Amour MA</t>
  </si>
  <si>
    <t>Gerpin</t>
  </si>
  <si>
    <t>7Kei5oG4ZeANsRnhP2riso7KUNDWZonLwFduo8526NLn</t>
  </si>
  <si>
    <t>Adesion a l association le sou</t>
  </si>
  <si>
    <t>REPAS</t>
  </si>
  <si>
    <t>SOLDE</t>
  </si>
  <si>
    <t>LOCATION</t>
  </si>
  <si>
    <t>PRESTATION</t>
  </si>
  <si>
    <t>Barnum</t>
  </si>
  <si>
    <t>BILAN exercice</t>
  </si>
  <si>
    <t>SOLDE fin d'exercice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</si>
</sst>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7" formatCode="dd/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33" borderId="0" xfId="0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19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3" fontId="0" fillId="0" borderId="0" xfId="0" applyNumberFormat="1"/>
    <xf numFmtId="164" fontId="20" fillId="0" borderId="0" xfId="0" applyNumberFormat="1" applyFont="1"/>
    <xf numFmtId="167" fontId="0" fillId="0" borderId="0" xfId="0" applyNumberForma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9">
    <dxf>
      <numFmt numFmtId="164" formatCode="#,##0_ ;[Red]\-#,##0\ "/>
    </dxf>
    <dxf>
      <alignment horizontal="center" readingOrder="0"/>
    </dxf>
    <dxf>
      <font>
        <sz val="14"/>
      </font>
    </dxf>
    <dxf>
      <numFmt numFmtId="164" formatCode="#,##0_ ;[Red]\-#,##0\ "/>
    </dxf>
    <dxf>
      <alignment horizontal="center" readingOrder="0"/>
    </dxf>
    <dxf>
      <font>
        <sz val="14"/>
      </font>
    </dxf>
    <dxf>
      <font>
        <sz val="14"/>
      </font>
    </dxf>
    <dxf>
      <alignment horizontal="center" readingOrder="0"/>
    </dxf>
    <dxf>
      <numFmt numFmtId="164" formatCode="#,##0_ ;[Red]\-#,##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3900.749856712966" createdVersion="4" refreshedVersion="4" minRefreshableVersion="3" recordCount="148">
  <cacheSource type="worksheet">
    <worksheetSource ref="A1:H1048576" sheet="DATA"/>
  </cacheSource>
  <cacheFields count="8">
    <cacheField name="Exercice" numFmtId="1">
      <sharedItems containsString="0" containsBlank="1" containsNumber="1" containsInteger="1" minValue="2017" maxValue="2019" count="4">
        <n v="2017"/>
        <n v="2018"/>
        <n v="2019"/>
        <m/>
      </sharedItems>
    </cacheField>
    <cacheField name="Date" numFmtId="14">
      <sharedItems containsNonDate="0" containsDate="1" containsString="0" containsBlank="1" minDate="2017-09-25T10:19:00" maxDate="2020-01-28T16:50:00"/>
    </cacheField>
    <cacheField name="Pseudonyme" numFmtId="0">
      <sharedItems containsBlank="1"/>
    </cacheField>
    <cacheField name="Clé publique" numFmtId="0">
      <sharedItems containsBlank="1"/>
    </cacheField>
    <cacheField name="Montant (Ğ1)" numFmtId="0">
      <sharedItems containsString="0" containsBlank="1" containsNumber="1" minValue="-12114" maxValue="1771.6"/>
    </cacheField>
    <cacheField name="Commentaire" numFmtId="0">
      <sharedItems containsBlank="1"/>
    </cacheField>
    <cacheField name="Rubrique1" numFmtId="0">
      <sharedItems containsBlank="1" count="12">
        <s v="COTISATION"/>
        <s v="VENTES"/>
        <s v="DON"/>
        <s v="?"/>
        <s v="FOURNITURES"/>
        <s v="EVENNEMENT"/>
        <s v="BADGE"/>
        <s v="DIVERS"/>
        <s v="PRESTATION"/>
        <s v="LOCATION"/>
        <m/>
        <s v="ERREUR" u="1"/>
      </sharedItems>
    </cacheField>
    <cacheField name="Rubrique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x v="0"/>
    <d v="2017-09-25T10:19:00"/>
    <s v="Gaelle"/>
    <s v="4rWREtAxNS2L427f4vG2LafZNZ9ZLj3cvFFxGyrtFzGL"/>
    <n v="240.24"/>
    <m/>
    <x v="0"/>
    <s v="SOU"/>
  </r>
  <r>
    <x v="0"/>
    <d v="2017-09-25T18:46:00"/>
    <s v="EricAumont"/>
    <s v="2WthV1tET11QJnZwQATA5dHTNtowNef1W1aiSLL4qPkn"/>
    <n v="12"/>
    <m/>
    <x v="0"/>
    <s v="SOU"/>
  </r>
  <r>
    <x v="0"/>
    <d v="2017-09-28T19:38:00"/>
    <s v="CatherineLeroy"/>
    <s v="8U7ShA8saua3gzU254zozLhA4MsPidBh8SoTQbV7HEtc"/>
    <n v="12"/>
    <m/>
    <x v="0"/>
    <s v="SOU"/>
  </r>
  <r>
    <x v="0"/>
    <d v="2017-09-28T19:49:00"/>
    <s v="CatherineLeroy"/>
    <s v="8U7ShA8saua3gzU254zozLhA4MsPidBh8SoTQbV7HEtc"/>
    <n v="100"/>
    <s v="cotisation annee 2017"/>
    <x v="0"/>
    <m/>
  </r>
  <r>
    <x v="0"/>
    <d v="2017-10-23T16:05:00"/>
    <s v="mimi"/>
    <s v="5UGxjjevfX4vJwH3Q4e76nFEppfXFx6wyKzVBjRK8om5"/>
    <n v="120.12"/>
    <s v="adhesion a l association"/>
    <x v="0"/>
    <m/>
  </r>
  <r>
    <x v="0"/>
    <d v="2017-10-23T20:35:00"/>
    <s v="MariPotter"/>
    <s v="79XB4UPxMJsURb2PbiKQDAEUH6fV557ZuS6Nin2pp7ji"/>
    <n v="120.12"/>
    <s v="Adhesion association"/>
    <x v="0"/>
    <m/>
  </r>
  <r>
    <x v="0"/>
    <d v="2017-10-23T21:42:00"/>
    <s v="PascaleRoncoroni"/>
    <s v="DfAT7wGnRG4c3vnCDSfF5CW8HkwLRL6bMb1ykQPiAgCX"/>
    <n v="200"/>
    <s v="La TRM pour les enfants (2)"/>
    <x v="1"/>
    <s v="LIVRES"/>
  </r>
  <r>
    <x v="0"/>
    <d v="2017-10-24T18:49:00"/>
    <s v="DamienChretien"/>
    <s v="36fz9dVQpnJ9USXvZRyEhVd6te6iR7N7vAYrAkvWZtvi"/>
    <n v="120.12"/>
    <s v="cotis 2017"/>
    <x v="0"/>
    <m/>
  </r>
  <r>
    <x v="0"/>
    <d v="2017-10-30T15:02:00"/>
    <s v="AnneAmbles"/>
    <s v="9DDn592RMWfka6fPtTGkmAS54CkYxohDGuk41EECxioD"/>
    <n v="120.12"/>
    <s v="Mon adhesion annuelle 2017 enfin. MA"/>
    <x v="0"/>
    <m/>
  </r>
  <r>
    <x v="0"/>
    <d v="2017-10-30T16:37:00"/>
    <s v="BernardORSONI"/>
    <s v="4iwyu6St2K7K4TrsbS7JvjUqT2ndw1vXFXWE3ttki6uk"/>
    <n v="12"/>
    <s v="BRAVO"/>
    <x v="2"/>
    <m/>
  </r>
  <r>
    <x v="0"/>
    <d v="2017-10-30T22:19:00"/>
    <s v="RoselyneBinesse"/>
    <s v="AnZHUkqYF1Zenum7wXAqRh6xKGvBX9GT9b7kkyPDzTyY"/>
    <n v="12"/>
    <s v="cotisation annee 2017"/>
    <x v="0"/>
    <m/>
  </r>
  <r>
    <x v="0"/>
    <d v="2017-11-02T11:47:00"/>
    <m/>
    <s v="G2CBgZBPLe6FSFUgpx2Jf1Aqsgta6iib3vmDRA1yLiqU"/>
    <n v="0.1"/>
    <s v="ADHESION"/>
    <x v="0"/>
    <m/>
  </r>
  <r>
    <x v="0"/>
    <d v="2017-11-04T22:04:00"/>
    <s v="RoselyneBinesse"/>
    <s v="AnZHUkqYF1Zenum7wXAqRh6xKGvBX9GT9b7kkyPDzTyY"/>
    <n v="108"/>
    <s v="cotisation Asso le Sou mes amities"/>
    <x v="0"/>
    <m/>
  </r>
  <r>
    <x v="0"/>
    <d v="2017-11-10T15:29:00"/>
    <s v="Francisco"/>
    <s v="BH8vAeYuAiqXVEsXGkwE1k9oFBtdFi7FQDWWHvbxpveC"/>
    <n v="120.12"/>
    <s v="COTISATION COMPLEMENT"/>
    <x v="0"/>
    <s v="SOU"/>
  </r>
  <r>
    <x v="0"/>
    <d v="2017-11-23T12:38:00"/>
    <m/>
    <s v="5nk2qdh1TK88Nen57ZX5PLuL1VeKQ2RPGj15SiJdv3Ya"/>
    <n v="-1200"/>
    <s v="?"/>
    <x v="3"/>
    <s v="?"/>
  </r>
  <r>
    <x v="0"/>
    <d v="2017-11-26T13:09:00"/>
    <m/>
    <s v="5nk2qdh1TK88Nen57ZX5PLuL1VeKQ2RPGj15SiJdv3Ya"/>
    <n v="1200"/>
    <s v="Complement suite erreur entre G1 et DU"/>
    <x v="0"/>
    <m/>
  </r>
  <r>
    <x v="0"/>
    <d v="2017-11-26T14:39:00"/>
    <s v="Galuel"/>
    <s v="Ds1z6Wd8hNTexBoo3LVG2oXLZN4dC9ZWxoWwnDbF1NEW"/>
    <n v="-500"/>
    <s v="le sou mayennais - Cotisation 2107"/>
    <x v="0"/>
    <m/>
  </r>
  <r>
    <x v="0"/>
    <d v="2017-11-27T20:21:00"/>
    <m/>
    <s v="ALeZpAwL4WURx7576StYozZTQ59rC5h65Y5LGDzun2nb"/>
    <n v="120.12"/>
    <s v="COTISATION"/>
    <x v="0"/>
    <s v="SOU"/>
  </r>
  <r>
    <x v="0"/>
    <d v="2017-11-27T23:45:00"/>
    <m/>
    <s v="5nk2qdh1TK88Nen57ZX5PLuL1VeKQ2RPGj15SiJdv3Ya"/>
    <n v="6.24"/>
    <s v="?"/>
    <x v="3"/>
    <s v="?"/>
  </r>
  <r>
    <x v="0"/>
    <d v="2017-11-29T19:43:00"/>
    <s v="BernardORSONI"/>
    <s v="4iwyu6St2K7K4TrsbS7JvjUqT2ndw1vXFXWE3ttki6uk"/>
    <n v="120"/>
    <s v="cartes geconomicus"/>
    <x v="4"/>
    <m/>
  </r>
  <r>
    <x v="0"/>
    <d v="2017-12-08T15:58:00"/>
    <m/>
    <s v="G2JGnYv7a4jC2YPP51VyRGHZVFoT1HaA2M2MTZJ3HkGY"/>
    <n v="200"/>
    <s v="COTISATION"/>
    <x v="0"/>
    <m/>
  </r>
  <r>
    <x v="0"/>
    <d v="2017-12-27T11:43:00"/>
    <s v="RemiBougeant"/>
    <s v="FnSXE7QyBfs4ozoYAt5NEewWhHEPorf38cNXu3kX9xsg"/>
    <n v="10.01"/>
    <s v="commission bureau de change rml10"/>
    <x v="5"/>
    <s v="FESTIVAL"/>
  </r>
  <r>
    <x v="0"/>
    <d v="2018-01-06T13:33:00"/>
    <s v="aurelie"/>
    <s v="ADrPbAFurRB5MTkGiCvwq9k5RtUDtHPh1VhGYWEBzCTW"/>
    <n v="120.12"/>
    <s v="Cotisation rectificative pour l association car erreur anterieure de ma part mes excuses avec mes amities"/>
    <x v="0"/>
    <m/>
  </r>
  <r>
    <x v="0"/>
    <d v="2018-01-17T22:33:00"/>
    <s v="Gaelle"/>
    <s v="4rWREtAxNS2L427f4vG2LafZNZ9ZLj3cvFFxGyrtFzGL"/>
    <n v="-100"/>
    <s v="Livre Denis La Plume La Monnaie ce qu on ignore"/>
    <x v="1"/>
    <s v="LIVRES"/>
  </r>
  <r>
    <x v="0"/>
    <d v="2018-01-22T20:52:00"/>
    <s v="Gaelle"/>
    <s v="4rWREtAxNS2L427f4vG2LafZNZ9ZLj3cvFFxGyrtFzGL"/>
    <n v="100"/>
    <s v="MA COTISATION a lassociation"/>
    <x v="0"/>
    <m/>
  </r>
  <r>
    <x v="0"/>
    <d v="2018-01-24T10:53:00"/>
    <s v="EricAumont"/>
    <s v="2WthV1tET11QJnZwQATA5dHTNtowNef1W1aiSLL4qPkn"/>
    <n v="110.11"/>
    <s v="ADHESION"/>
    <x v="0"/>
    <m/>
  </r>
  <r>
    <x v="1"/>
    <d v="2018-03-10T20:10:00"/>
    <s v="CatherineLeroy"/>
    <s v="8U7ShA8saua3gzU254zozLhA4MsPidBh8SoTQbV7HEtc"/>
    <n v="120.12"/>
    <s v="COTISATION"/>
    <x v="0"/>
    <s v="SOU"/>
  </r>
  <r>
    <x v="1"/>
    <d v="2018-03-16T15:30:00"/>
    <s v="MaraisAlain"/>
    <s v="CcsmvRJu1QEuxu9FLavbtuLNwzA9TGPTzKVcFwvDFtAy"/>
    <n v="120.12"/>
    <s v="COTISATION"/>
    <x v="0"/>
    <s v="SOU"/>
  </r>
  <r>
    <x v="1"/>
    <d v="2018-03-17T12:30:00"/>
    <s v="Gregory"/>
    <s v="4bCKgV5YbHsfFhkQKzZxsSrgKtEwp4qUPGVh4dGVcBiP"/>
    <n v="200"/>
    <s v="complement adhesion association seulement 12 G1 (erreur G1/DU) le 25/9/17"/>
    <x v="0"/>
    <m/>
  </r>
  <r>
    <x v="1"/>
    <d v="2018-03-17T14:09:00"/>
    <s v="Olib"/>
    <s v="DMwEdBiWuCGkPutfvGs7fAoyaqbiA3ZXeX5grcNsg5x8"/>
    <n v="250"/>
    <s v="Cotisation 2018"/>
    <x v="0"/>
    <m/>
  </r>
  <r>
    <x v="1"/>
    <d v="2018-03-17T14:41:00"/>
    <s v="EveJOURDIN"/>
    <s v="5Tif7Wz1Gf41LoLc1q7x7s2CzaP3cQur647MKMqG9SV4"/>
    <n v="240"/>
    <s v="Adhesion association le-sou 2018"/>
    <x v="0"/>
    <m/>
  </r>
  <r>
    <x v="1"/>
    <d v="2018-03-17T17:05:00"/>
    <s v="IsaLecot"/>
    <s v="Adzp1YzGebbnAmsGv6ipvWgbJyBV7zS2gw9mVCVaS984"/>
    <n v="240.24"/>
    <s v="Livre trm stephane laborde"/>
    <x v="1"/>
    <s v="LIVRES"/>
  </r>
  <r>
    <x v="1"/>
    <d v="2018-03-17T17:27:00"/>
    <s v="EglantineBazeille"/>
    <s v="6PiqcuUWhyiBF3Lgcht8c1yfk6gMfQzcUc46CqrJfeLT"/>
    <n v="200"/>
    <s v="2 bouquins"/>
    <x v="1"/>
    <s v="LIVRES"/>
  </r>
  <r>
    <x v="1"/>
    <d v="2018-03-17T20:23:00"/>
    <s v="Gregory"/>
    <s v="4bCKgV5YbHsfFhkQKzZxsSrgKtEwp4qUPGVh4dGVcBiP"/>
    <n v="250"/>
    <s v="Cotisation 2017/2018"/>
    <x v="0"/>
    <m/>
  </r>
  <r>
    <x v="1"/>
    <d v="2018-03-18T14:40:00"/>
    <s v="Gregory"/>
    <s v="4bCKgV5YbHsfFhkQKzZxsSrgKtEwp4qUPGVh4dGVcBiP"/>
    <n v="12"/>
    <s v="cotisation 2017 et 2018"/>
    <x v="0"/>
    <m/>
  </r>
  <r>
    <x v="1"/>
    <d v="2018-03-18T14:50:00"/>
    <s v="Gregory"/>
    <s v="4bCKgV5YbHsfFhkQKzZxsSrgKtEwp4qUPGVh4dGVcBiP"/>
    <n v="20"/>
    <s v="Livre"/>
    <x v="1"/>
    <s v="LIVRES"/>
  </r>
  <r>
    <x v="1"/>
    <d v="2018-03-18T16:36:00"/>
    <s v="DemarMax"/>
    <s v="7vAhNi1mAjQZAD9kmioVVaDqcJedAHBXx84Tn5YtArhL"/>
    <n v="350.35"/>
    <s v="Don orga festijune"/>
    <x v="2"/>
    <m/>
  </r>
  <r>
    <x v="1"/>
    <d v="2018-03-19T09:29:00"/>
    <s v="HubertGicqueau"/>
    <s v="8U7AvLjRr6omwxRTSaFpG6d3vppQH1p4RbYV3xQ6g76s"/>
    <n v="240"/>
    <s v="Qq oeufs"/>
    <x v="5"/>
    <s v="FESTIVAL"/>
  </r>
  <r>
    <x v="1"/>
    <d v="2018-03-19T09:50:00"/>
    <s v="FanchDz"/>
    <s v="44KGKJ9bXEqswvbHqoVGcbKd2WHx42Ws5APwJStghjjU"/>
    <n v="100"/>
    <s v="sucre surplus festijune"/>
    <x v="5"/>
    <s v="FESTIVAL"/>
  </r>
  <r>
    <x v="1"/>
    <d v="2018-03-19T18:20:00"/>
    <s v="BenoitLavenier"/>
    <s v="38MEAZN68Pz1DTvT3tqgxx4yQP6snJCQhPqEFxbDk4aE"/>
    <n v="120.12"/>
    <s v="TRM + Panier alimentaire"/>
    <x v="1"/>
    <s v="LIVRES"/>
  </r>
  <r>
    <x v="1"/>
    <d v="2018-03-19T20:14:00"/>
    <s v="AnneAmbles"/>
    <s v="9DDn592RMWfka6fPtTGkmAS54CkYxohDGuk41EECxioD"/>
    <n v="100"/>
    <s v="Cotisation 2017 et 2018"/>
    <x v="0"/>
    <m/>
  </r>
  <r>
    <x v="1"/>
    <d v="2018-03-20T22:13:00"/>
    <s v="AnneAmbles"/>
    <s v="9DDn592RMWfka6fPtTGkmAS54CkYxohDGuk41EECxioD"/>
    <n v="120.12"/>
    <s v="cotisation"/>
    <x v="0"/>
    <m/>
  </r>
  <r>
    <x v="1"/>
    <d v="2018-03-20T22:13:00"/>
    <s v="AlainLebrun"/>
    <s v="4tsFXtKofD6jK8zwLymgXWAoMBzhFx7KNANhtK86mKzA"/>
    <n v="120.12"/>
    <s v="Livre la TRM en detail x2"/>
    <x v="1"/>
    <s v="LIVRES"/>
  </r>
  <r>
    <x v="1"/>
    <d v="2018-03-22T19:44:00"/>
    <s v="DamienChretien"/>
    <s v="36fz9dVQpnJ9USXvZRyEhVd6te6iR7N7vAYrAkvWZtvi"/>
    <n v="120"/>
    <s v="pour livre pris samedi"/>
    <x v="1"/>
    <s v="LIVRES"/>
  </r>
  <r>
    <x v="1"/>
    <d v="2018-03-23T11:07:00"/>
    <m/>
    <s v="hb4J3bYiYUR6jNpGUaHB5G7N6rX1yuL5zPH2bHjvBwZ"/>
    <n v="-12"/>
    <s v="cotisation 2018"/>
    <x v="0"/>
    <m/>
  </r>
  <r>
    <x v="1"/>
    <d v="2018-03-23T11:13:00"/>
    <m/>
    <s v="hb4J3bYiYUR6jNpGUaHB5G7N6rX1yuL5zPH2bHjvBwZ"/>
    <n v="40"/>
    <s v="cotisation 2018 Merci le Sou"/>
    <x v="0"/>
    <m/>
  </r>
  <r>
    <x v="1"/>
    <d v="2018-03-23T12:13:00"/>
    <m/>
    <s v="hb4J3bYiYUR6jNpGUaHB5G7N6rX1yuL5zPH2bHjvBwZ"/>
    <n v="865"/>
    <s v="cotisation  2017-2018"/>
    <x v="0"/>
    <m/>
  </r>
  <r>
    <x v="1"/>
    <d v="2018-03-23T12:50:00"/>
    <m/>
    <s v="hb4J3bYiYUR6jNpGUaHB5G7N6rX1yuL5zPH2bHjvBwZ"/>
    <n v="327.60000000000002"/>
    <s v="LIVRE redirection vers le sou"/>
    <x v="1"/>
    <s v="LIVRES"/>
  </r>
  <r>
    <x v="1"/>
    <d v="2018-03-23T12:50:00"/>
    <m/>
    <s v="hb4J3bYiYUR6jNpGUaHB5G7N6rX1yuL5zPH2bHjvBwZ"/>
    <n v="599.9"/>
    <s v="alimentation recu sur le mauvais compte"/>
    <x v="5"/>
    <s v="FESTIVAL"/>
  </r>
  <r>
    <x v="1"/>
    <d v="2018-03-24T00:53:00"/>
    <s v="josyaneperez"/>
    <s v="2HgundtuL3qVFrEENj1DjrCm8MNag1jFEv3P8hsJeC3f"/>
    <n v="240.48"/>
    <s v="Festi G1 53 - livres"/>
    <x v="1"/>
    <s v="LIVRES"/>
  </r>
  <r>
    <x v="1"/>
    <d v="2018-03-25T13:39:00"/>
    <s v="Lisa"/>
    <s v="HLrgoxxasj4dsuRweEiGarnPkYSZsZb5tzbScXJqpxTr"/>
    <n v="120"/>
    <s v="Festi G1 53 - Frais buvette - biocoop"/>
    <x v="5"/>
    <s v="FESTIVAL"/>
  </r>
  <r>
    <x v="1"/>
    <d v="2018-04-03T21:02:00"/>
    <s v="EricAumont"/>
    <s v="2WthV1tET11QJnZwQATA5dHTNtowNef1W1aiSLL4qPkn"/>
    <n v="120.24"/>
    <s v="Festi G1 53 - Frais de repas"/>
    <x v="5"/>
    <s v="FESTIVAL"/>
  </r>
  <r>
    <x v="1"/>
    <d v="2018-04-03T21:43:00"/>
    <s v="PascaleRoncoroni"/>
    <s v="DfAT7wGnRG4c3vnCDSfF5CW8HkwLRL6bMb1ykQPiAgCX"/>
    <n v="120.24"/>
    <s v="cotisation 2017 - 2018"/>
    <x v="0"/>
    <m/>
  </r>
  <r>
    <x v="1"/>
    <d v="2018-04-03T23:08:00"/>
    <s v="remjey"/>
    <s v="DcUy5trYJu1ucaevMYKtRLXLKULYp78ySqT3cxxQCuPR"/>
    <n v="60"/>
    <s v="Adhesion 2018"/>
    <x v="0"/>
    <m/>
  </r>
  <r>
    <x v="1"/>
    <d v="2018-04-04T10:20:00"/>
    <s v="Gaelle"/>
    <s v="4rWREtAxNS2L427f4vG2LafZNZ9ZLj3cvFFxGyrtFzGL"/>
    <n v="120.24"/>
    <s v="cotisation"/>
    <x v="0"/>
    <m/>
  </r>
  <r>
    <x v="1"/>
    <d v="2018-04-09T20:22:00"/>
    <s v="EglantineBazeille"/>
    <s v="6PiqcuUWhyiBF3Lgcht8c1yfk6gMfQzcUc46CqrJfeLT"/>
    <n v="120"/>
    <s v="Adhesion 2018: merci a l association"/>
    <x v="0"/>
    <m/>
  </r>
  <r>
    <x v="1"/>
    <d v="2018-04-11T13:47:00"/>
    <s v="mimi"/>
    <s v="5UGxjjevfX4vJwH3Q4e76nFEppfXFx6wyKzVBjRK8om5"/>
    <n v="120.24"/>
    <s v="?"/>
    <x v="3"/>
    <s v="?"/>
  </r>
  <r>
    <x v="1"/>
    <d v="2018-04-13T16:11:00"/>
    <s v="mimi"/>
    <s v="5UGxjjevfX4vJwH3Q4e76nFEppfXFx6wyKzVBjRK8om5"/>
    <n v="275"/>
    <s v="cotisation 2018"/>
    <x v="0"/>
    <m/>
  </r>
  <r>
    <x v="1"/>
    <d v="2018-04-13T22:11:00"/>
    <s v="aurelie"/>
    <s v="ADrPbAFurRB5MTkGiCvwq9k5RtUDtHPh1VhGYWEBzCTW"/>
    <n v="120.24"/>
    <s v="cotisation 2018"/>
    <x v="0"/>
    <m/>
  </r>
  <r>
    <x v="1"/>
    <d v="2018-04-13T22:11:00"/>
    <s v="aurelie"/>
    <s v="ADrPbAFurRB5MTkGiCvwq9k5RtUDtHPh1VhGYWEBzCTW"/>
    <n v="15"/>
    <s v="Adhesion 2018"/>
    <x v="0"/>
    <m/>
  </r>
  <r>
    <x v="1"/>
    <d v="2018-04-16T19:46:00"/>
    <s v="Francisco"/>
    <s v="BH8vAeYuAiqXVEsXGkwE1k9oFBtdFi7FQDWWHvbxpveC"/>
    <n v="120.24"/>
    <s v="55 badges"/>
    <x v="6"/>
    <m/>
  </r>
  <r>
    <x v="1"/>
    <d v="2018-04-17T20:53:00"/>
    <s v="BernardORSONI"/>
    <s v="4iwyu6St2K7K4TrsbS7JvjUqT2ndw1vXFXWE3ttki6uk"/>
    <n v="120"/>
    <s v="badges"/>
    <x v="6"/>
    <m/>
  </r>
  <r>
    <x v="1"/>
    <d v="2018-04-18T08:02:00"/>
    <s v="simonelion"/>
    <s v="78jhpprYkMNF6i5kQPXfkAVBpd2aqcpieNsXTSW4c21f"/>
    <n v="10"/>
    <s v="cotisation 2018"/>
    <x v="0"/>
    <m/>
  </r>
  <r>
    <x v="1"/>
    <d v="2018-04-20T19:42:00"/>
    <s v="simonelion"/>
    <s v="78jhpprYkMNF6i5kQPXfkAVBpd2aqcpieNsXTSW4c21f"/>
    <n v="120"/>
    <s v="Cotisation 2018"/>
    <x v="0"/>
    <m/>
  </r>
  <r>
    <x v="1"/>
    <d v="2018-04-27T15:31:00"/>
    <s v="RemiBougeant"/>
    <s v="FnSXE7QyBfs4ozoYAt5NEewWhHEPorf38cNXu3kX9xsg"/>
    <n v="120.24"/>
    <s v="DON"/>
    <x v="2"/>
    <s v="DON"/>
  </r>
  <r>
    <x v="1"/>
    <d v="2018-04-27T15:31:00"/>
    <s v="Agn"/>
    <s v="BH641N7m9JQLZ2Wg2rioK8x1mVaeed3TnFAy7G6v1WTH"/>
    <n v="120.24"/>
    <s v="cotisation 2018 pour l association le sou mes amities"/>
    <x v="0"/>
    <m/>
  </r>
  <r>
    <x v="1"/>
    <d v="2018-05-02T18:07:00"/>
    <s v="GregoireBree"/>
    <s v="2Usj94vcENGnDTSHRZ3AjSTmGUkWpGoHP5uqvn28xc4X"/>
    <n v="120.24"/>
    <s v="cotisation"/>
    <x v="0"/>
    <m/>
  </r>
  <r>
    <x v="1"/>
    <d v="2018-05-02T19:30:00"/>
    <s v="cgeek"/>
    <s v="2ny7YAdmzReQxAayyJZsyVYwYhVyax2thKcGknmQy5nQ"/>
    <n v="20"/>
    <s v="cotisation 2018"/>
    <x v="0"/>
    <m/>
  </r>
  <r>
    <x v="1"/>
    <d v="2018-05-02T19:44:00"/>
    <s v="Julien_Jardin"/>
    <s v="F3Lg14xqYEwqbeU6oV9N4LF923vyao3AyjMYKJy5CFMW"/>
    <n v="10"/>
    <s v="Cotisation 2018"/>
    <x v="0"/>
    <m/>
  </r>
  <r>
    <x v="1"/>
    <d v="2018-05-02T20:05:00"/>
    <s v="Gregory"/>
    <s v="4bCKgV5YbHsfFhkQKzZxsSrgKtEwp4qUPGVh4dGVcBiP"/>
    <n v="40"/>
    <s v="Pour soutenir l action de l association"/>
    <x v="2"/>
    <m/>
  </r>
  <r>
    <x v="1"/>
    <d v="2018-05-02T20:12:00"/>
    <s v="Fred2Rennes"/>
    <s v="fkcPAQoCPJZHmNQp6bFMvVHqYQrX5jkYVfj9b35jiTm"/>
    <n v="10.02"/>
    <s v="2 badges"/>
    <x v="6"/>
    <m/>
  </r>
  <r>
    <x v="1"/>
    <d v="2018-05-02T20:33:00"/>
    <m/>
    <s v="AAxUnWt1BWVtQ97UCkSXbm2UfWxhf5z6DPQe1awF92Gu"/>
    <n v="10.02"/>
    <s v="Pour un badge a Rennes :)"/>
    <x v="6"/>
    <m/>
  </r>
  <r>
    <x v="1"/>
    <d v="2018-05-04T21:21:00"/>
    <s v="EglantineBazeille"/>
    <s v="6PiqcuUWhyiBF3Lgcht8c1yfk6gMfQzcUc46CqrJfeLT"/>
    <n v="120"/>
    <s v="Badges merci"/>
    <x v="6"/>
    <m/>
  </r>
  <r>
    <x v="1"/>
    <d v="2018-05-07T21:36:00"/>
    <s v="EglantineBazeille"/>
    <s v="6PiqcuUWhyiBF3Lgcht8c1yfk6gMfQzcUc46CqrJfeLT"/>
    <n v="100"/>
    <s v="Badge Rennes"/>
    <x v="6"/>
    <m/>
  </r>
  <r>
    <x v="1"/>
    <d v="2018-05-09T22:26:00"/>
    <s v="MariPotter"/>
    <s v="79XB4UPxMJsURb2PbiKQDAEUH6fV557ZuS6Nin2pp7ji"/>
    <n v="150"/>
    <s v="?"/>
    <x v="3"/>
    <s v="?"/>
  </r>
  <r>
    <x v="1"/>
    <d v="2018-05-10T18:46:00"/>
    <s v="DonQuiche"/>
    <s v="4xukaowExZYa6xpZ81y1y31kvUNxJw6GxK9rPH2E9bDv"/>
    <n v="100"/>
    <s v="Organisation weekend end"/>
    <x v="5"/>
    <s v="FORMATION"/>
  </r>
  <r>
    <x v="1"/>
    <d v="2018-05-15T18:16:00"/>
    <s v="EmmanuelDerkenne"/>
    <s v="sPdb9y2mK6SiY7YH3mBoNxFwZ592VyLdT3tnsukcYrj"/>
    <n v="120"/>
    <s v="Formations du weekend"/>
    <x v="5"/>
    <s v="FORMATION"/>
  </r>
  <r>
    <x v="1"/>
    <d v="2018-05-22T09:56:00"/>
    <s v="MartineBlinGarry"/>
    <s v="CZPoSJa3EJv9gTj8BW8VzaEhfgwDp2DJCgxG6boD1eXF"/>
    <n v="120.24"/>
    <s v="Pour tout cela fait peu et mieux que rien... Amour. MA"/>
    <x v="2"/>
    <m/>
  </r>
  <r>
    <x v="1"/>
    <d v="2018-06-13T10:43:00"/>
    <s v="Kokopelli"/>
    <s v="63sfMGaRyBsB2DhqBKNRR3FiYDa3nkjWULb5KuCBWAuj"/>
    <n v="120.24"/>
    <s v="Merci pour ce weekend chaleureux et enrichissant A bientot Etienne"/>
    <x v="5"/>
    <s v="FESTIVAL"/>
  </r>
  <r>
    <x v="1"/>
    <d v="2018-06-21T15:26:00"/>
    <s v="PascaleRoncoroni"/>
    <s v="DfAT7wGnRG4c3vnCDSfF5CW8HkwLRL6bMb1ykQPiAgCX"/>
    <n v="160"/>
    <s v="cotisation 2018"/>
    <x v="0"/>
    <m/>
  </r>
  <r>
    <x v="1"/>
    <d v="2018-07-10T07:12:00"/>
    <s v="FrancoiseEpiard"/>
    <s v="5mSk3HS6wLcpBZ82gJ1BBU4F7xHP4VJMcHYiP5Jbg5dr"/>
    <n v="120"/>
    <s v="adhesion 2018"/>
    <x v="0"/>
    <m/>
  </r>
  <r>
    <x v="1"/>
    <d v="2018-07-20T20:57:00"/>
    <s v="MariPotter"/>
    <s v="79XB4UPxMJsURb2PbiKQDAEUH6fV557ZuS6Nin2pp7ji"/>
    <n v="-50"/>
    <s v="adhesion cotisation 2018"/>
    <x v="0"/>
    <m/>
  </r>
  <r>
    <x v="1"/>
    <d v="2018-08-20T19:29:00"/>
    <s v="gerardchavanon"/>
    <s v="5mv9d5YR1h5L2MffxWKevXsct27Abo8tSrz9bwGFSyiu"/>
    <n v="200"/>
    <s v="Don pour l association"/>
    <x v="2"/>
    <m/>
  </r>
  <r>
    <x v="1"/>
    <d v="2018-09-02T19:46:00"/>
    <s v="jeromesabin"/>
    <s v="CQtYGQeHn6FSJSUYQNR7j8jPfQu1g7L3Uv2c8koh8B5E"/>
    <n v="200"/>
    <s v="Cotisation"/>
    <x v="0"/>
    <m/>
  </r>
  <r>
    <x v="1"/>
    <d v="2018-09-02T20:47:00"/>
    <s v="Chrisjublan"/>
    <s v="BnC8QJ3apcTjg9nayNXhz151R3BivF5pgW2vr7itH8gf"/>
    <n v="100"/>
    <s v="chaise pliante stand - merci !"/>
    <x v="5"/>
    <s v="FESTIVAL"/>
  </r>
  <r>
    <x v="1"/>
    <d v="2018-09-02T22:03:00"/>
    <m/>
    <s v="HCheyWFNnBxGoh3wrorgEuDWrDggGN6jr82GsKNiE1YK"/>
    <n v="95"/>
    <s v="Livre Denis la Plume a Craon. Avec toute mon amitie."/>
    <x v="1"/>
    <s v="LIVRES"/>
  </r>
  <r>
    <x v="1"/>
    <d v="2018-09-03T13:52:00"/>
    <s v="PascaleRoncoroni"/>
    <s v="DfAT7wGnRG4c3vnCDSfF5CW8HkwLRL6bMb1ykQPiAgCX"/>
    <n v="100"/>
    <s v="reglement fete de la terre"/>
    <x v="5"/>
    <s v="FESTIVAL"/>
  </r>
  <r>
    <x v="1"/>
    <d v="2018-09-03T16:35:00"/>
    <s v="simonelion"/>
    <s v="78jhpprYkMNF6i5kQPXfkAVBpd2aqcpieNsXTSW4c21f"/>
    <n v="635"/>
    <s v="Fete de la terre. C t super de faire des transactions en g1. Merci d avoir ete present"/>
    <x v="5"/>
    <s v="FESTIVAL"/>
  </r>
  <r>
    <x v="1"/>
    <d v="2018-09-03T17:16:00"/>
    <s v="GeraldineLeBars"/>
    <s v="9Eai5VS1psiW2AGCyXQ47Mtu1fKwNV4jDqpEUskuKwKj"/>
    <n v="150"/>
    <s v="Fontaine Daniel - 2 badges et 75 tickets junes - a bientot!"/>
    <x v="5"/>
    <s v="FESTIVAL"/>
  </r>
  <r>
    <x v="1"/>
    <d v="2018-09-04T13:58:00"/>
    <s v="Francisco"/>
    <s v="BH8vAeYuAiqXVEsXGkwE1k9oFBtdFi7FQDWWHvbxpveC"/>
    <n v="680"/>
    <s v="Achats Fete de la Terre Fontaine Daniel"/>
    <x v="5"/>
    <s v="FESTIVAL"/>
  </r>
  <r>
    <x v="1"/>
    <d v="2018-09-06T09:43:00"/>
    <s v="auroremengual"/>
    <s v="2kosWS9N3mukvNvzbhHDBR8GTg4AKkGceeTxrJyj98GN"/>
    <n v="405"/>
    <s v="?"/>
    <x v="3"/>
    <s v="?"/>
  </r>
  <r>
    <x v="1"/>
    <d v="2018-09-06T10:41:00"/>
    <s v="HubertGicqueau"/>
    <s v="8U7AvLjRr6omwxRTSaFpG6d3vppQH1p4RbYV3xQ6g76s"/>
    <n v="280"/>
    <s v="Fete de la Terre"/>
    <x v="5"/>
    <s v="FESTIVAL"/>
  </r>
  <r>
    <x v="1"/>
    <d v="2018-09-07T08:03:00"/>
    <s v="Lisa"/>
    <s v="HLrgoxxasj4dsuRweEiGarnPkYSZsZb5tzbScXJqpxTr"/>
    <n v="10"/>
    <s v="?"/>
    <x v="3"/>
    <s v="?"/>
  </r>
  <r>
    <x v="1"/>
    <d v="2018-09-07T10:03:00"/>
    <s v="Gaelle"/>
    <s v="4rWREtAxNS2L427f4vG2LafZNZ9ZLj3cvFFxGyrtFzGL"/>
    <n v="340"/>
    <s v="achat Fontaine Daniel"/>
    <x v="5"/>
    <s v="FESTIVAL"/>
  </r>
  <r>
    <x v="1"/>
    <d v="2018-09-09T21:33:00"/>
    <s v="MariPotter"/>
    <s v="79XB4UPxMJsURb2PbiKQDAEUH6fV557ZuS6Nin2pp7ji"/>
    <n v="65"/>
    <s v="a vous rendre 30 en tickets merci"/>
    <x v="5"/>
    <s v="FESTIVAL"/>
  </r>
  <r>
    <x v="1"/>
    <d v="2018-09-09T21:33:00"/>
    <s v="MariPotter"/>
    <s v="79XB4UPxMJsURb2PbiKQDAEUH6fV557ZuS6Nin2pp7ji"/>
    <n v="35"/>
    <s v="Achats Fontaine-Daniel"/>
    <x v="5"/>
    <s v="FESTIVAL"/>
  </r>
  <r>
    <x v="1"/>
    <d v="2018-09-14T12:12:00"/>
    <m/>
    <s v="hb4J3bYiYUR6jNpGUaHB5G7N6rX1yuL5zPH2bHjvBwZ"/>
    <n v="1771.6"/>
    <s v="fete de la terre"/>
    <x v="5"/>
    <s v="FESTIVAL"/>
  </r>
  <r>
    <x v="1"/>
    <d v="2018-09-15T07:46:00"/>
    <s v="AnneAmbles"/>
    <s v="9DDn592RMWfka6fPtTGkmAS54CkYxohDGuk41EECxioD"/>
    <n v="335"/>
    <s v="100 - 20 via Anne Fete de la Terre (permis achats fromage et chaussettes : chouette !) + 20 (don) = 100 merci de Le Sou M. Biz"/>
    <x v="5"/>
    <s v="FESTIVAL"/>
  </r>
  <r>
    <x v="1"/>
    <d v="2018-09-16T19:24:00"/>
    <s v="patricia"/>
    <s v="5Z4xTpd1VK5UruTNkfS51qWC6ydeCZMkfsxfwgWB8ufC"/>
    <n v="500"/>
    <s v="100 - 20 via Anne Fete de la Terre (permis achats fromage et chaussettes : chouette !) + 20 (don) = 100 merci de Le Sou M. Biz"/>
    <x v="3"/>
    <s v="?"/>
  </r>
  <r>
    <x v="1"/>
    <d v="2018-09-18T15:41:00"/>
    <s v="BenoitLavenier"/>
    <s v="38MEAZN68Pz1DTvT3tqgxx4yQP6snJCQhPqEFxbDk4aE"/>
    <n v="-470"/>
    <s v="Fete de la terre"/>
    <x v="5"/>
    <s v="FESTIVAL"/>
  </r>
  <r>
    <x v="1"/>
    <d v="2018-09-18T15:41:00"/>
    <s v="MariPotter"/>
    <s v="79XB4UPxMJsURb2PbiKQDAEUH6fV557ZuS6Nin2pp7ji"/>
    <n v="-65"/>
    <s v="fete de la terre"/>
    <x v="5"/>
    <s v="FESTIVAL"/>
  </r>
  <r>
    <x v="1"/>
    <d v="2018-09-18T15:41:00"/>
    <m/>
    <s v="9kr8WVMCKMMP19LiXSVW61VMDaqkeB22EUquEEj8SUtD"/>
    <n v="-380"/>
    <s v="tickets 1 et 2 sept"/>
    <x v="5"/>
    <s v="FESTIVAL"/>
  </r>
  <r>
    <x v="1"/>
    <d v="2018-09-18T15:41:00"/>
    <m/>
    <s v="3ReJBJ9WtP2CtbcnoNjjQpPKJgH5u2LGrz3MkrqAY8zd"/>
    <n v="-490"/>
    <s v="Solde festi G1 53"/>
    <x v="5"/>
    <s v="FESTIVAL"/>
  </r>
  <r>
    <x v="1"/>
    <d v="2018-09-18T16:59:00"/>
    <s v="RoselyneBinesse"/>
    <s v="AnZHUkqYF1Zenum7wXAqRh6xKGvBX9GT9b7kkyPDzTyY"/>
    <n v="200"/>
    <s v="Fete de la terre"/>
    <x v="5"/>
    <s v="FESTIVAL"/>
  </r>
  <r>
    <x v="1"/>
    <d v="2018-09-19T04:53:00"/>
    <s v="Lisa"/>
    <s v="HLrgoxxasj4dsuRweEiGarnPkYSZsZb5tzbScXJqpxTr"/>
    <n v="30"/>
    <s v="trop percu 100 - 35"/>
    <x v="3"/>
    <s v="?"/>
  </r>
  <r>
    <x v="1"/>
    <d v="2018-09-23T17:21:00"/>
    <s v="FrancoiseBinet"/>
    <s v="XaVLZvXiK7Hqx637ovLMLg5Priogu12ykht8CUnH3Yj"/>
    <n v="120.48"/>
    <s v="?"/>
    <x v="3"/>
    <s v="?"/>
  </r>
  <r>
    <x v="1"/>
    <d v="2018-09-24T11:11:00"/>
    <s v="EricAumont"/>
    <s v="2WthV1tET11QJnZwQATA5dHTNtowNef1W1aiSLL4qPkn"/>
    <n v="120.48"/>
    <s v="transaction fete de la terre"/>
    <x v="5"/>
    <s v="FESTIVAL"/>
  </r>
  <r>
    <x v="1"/>
    <d v="2018-09-24T17:12:00"/>
    <s v="EmmanuelDerkenne"/>
    <s v="sPdb9y2mK6SiY7YH3mBoNxFwZ592VyLdT3tnsukcYrj"/>
    <n v="12"/>
    <s v="?"/>
    <x v="3"/>
    <s v="?"/>
  </r>
  <r>
    <x v="1"/>
    <d v="2018-09-27T17:08:00"/>
    <s v="GregoireBree"/>
    <s v="2Usj94vcENGnDTSHRZ3AjSTmGUkWpGoHP5uqvn28xc4X"/>
    <n v="120.48"/>
    <s v="Cotisation 2018"/>
    <x v="0"/>
    <m/>
  </r>
  <r>
    <x v="1"/>
    <d v="2018-10-01T09:59:00"/>
    <s v="RoselyneBinesse"/>
    <s v="AnZHUkqYF1Zenum7wXAqRh6xKGvBX9GT9b7kkyPDzTyY"/>
    <n v="120"/>
    <s v="?"/>
    <x v="0"/>
    <m/>
  </r>
  <r>
    <x v="1"/>
    <d v="2018-10-06T21:51:00"/>
    <s v="Aude49"/>
    <s v="2fpVjWyaCZDawMTYbe229PaK3fEXPFggfQwvHa6HSC9d"/>
    <n v="500"/>
    <s v="adhesion renouvellement"/>
    <x v="0"/>
    <m/>
  </r>
  <r>
    <x v="1"/>
    <d v="2018-10-06T21:55:00"/>
    <s v="Rykian"/>
    <s v="7XtTRMMu4HjKjYzYkPrpysUCpBDfiZDXSnBCxjArSnvV"/>
    <n v="250"/>
    <s v="Renouvellement d adhesion"/>
    <x v="0"/>
    <m/>
  </r>
  <r>
    <x v="1"/>
    <d v="2018-10-09T20:49:00"/>
    <s v="jeromesabin"/>
    <s v="CQtYGQeHn6FSJSUYQNR7j8jPfQu1g7L3Uv2c8koh8B5E"/>
    <n v="10"/>
    <s v="cotisation annuelle"/>
    <x v="0"/>
    <m/>
  </r>
  <r>
    <x v="1"/>
    <d v="2018-10-10T19:52:00"/>
    <m/>
    <s v="hb4J3bYiYUR6jNpGUaHB5G7N6rX1yuL5zPH2bHjvBwZ"/>
    <n v="-500"/>
    <s v="Livres La TRM en detail &amp; La TRM pour les enfants"/>
    <x v="1"/>
    <s v="LIVRES"/>
  </r>
  <r>
    <x v="1"/>
    <d v="2018-10-10T19:52:00"/>
    <m/>
    <s v="hb4J3bYiYUR6jNpGUaHB5G7N6rX1yuL5zPH2bHjvBwZ"/>
    <n v="-10"/>
    <s v="?"/>
    <x v="3"/>
    <s v="?"/>
  </r>
  <r>
    <x v="1"/>
    <d v="2018-10-16T12:29:00"/>
    <s v="LilianeLecomte"/>
    <s v="FcQqkZ2NgYWicpLkmFTCiNuvXJskuhqeku3QnovVMiLY"/>
    <n v="15"/>
    <s v="versement jerome sabin festi gamast"/>
    <x v="5"/>
    <s v="FESTIVAL"/>
  </r>
  <r>
    <x v="1"/>
    <d v="2018-10-16T12:29:00"/>
    <s v="LilianeLecomte"/>
    <s v="FcQqkZ2NgYWicpLkmFTCiNuvXJskuhqeku3QnovVMiLY"/>
    <n v="120.48"/>
    <s v="en paiement du bois gamat"/>
    <x v="5"/>
    <s v="FESTIVAL"/>
  </r>
  <r>
    <x v="1"/>
    <d v="2018-11-06T16:53:00"/>
    <m/>
    <s v="9oTy6oSxeZWdxVq9Nrcjtruq8nCCTvFVGA1DZ9auYsPV"/>
    <n v="-150"/>
    <s v="pour la fete de la terre merci"/>
    <x v="5"/>
    <s v="FESTIVAL"/>
  </r>
  <r>
    <x v="1"/>
    <d v="2018-11-06T16:53:00"/>
    <s v="Celine53"/>
    <s v="B2PSZcV8PVzFojVRQhQgTHEXWjEueq4rq8zcjn5ELHkm"/>
    <n v="-455"/>
    <s v="Fete de la Terre"/>
    <x v="5"/>
    <s v="FESTIVAL"/>
  </r>
  <r>
    <x v="1"/>
    <d v="2018-11-06T16:53:00"/>
    <m/>
    <s v="3Uk9aJW6dPW5141cCyNwR5Yisgnzh6dmPwGbGNjtFuNG"/>
    <n v="-520"/>
    <s v="Adhesion"/>
    <x v="0"/>
    <m/>
  </r>
  <r>
    <x v="1"/>
    <d v="2018-11-06T16:53:00"/>
    <s v="Cilla"/>
    <s v="5dPiEDAQ6EqeFSju1vc3REcA51NZ3D5WLZmMn12A5bV9"/>
    <n v="-210"/>
    <s v="versement aude  caillerie festigamast"/>
    <x v="5"/>
    <s v="FESTIVAL"/>
  </r>
  <r>
    <x v="1"/>
    <d v="2018-11-08T01:08:00"/>
    <s v="maiadereva"/>
    <s v="9pvVYBbapuoWCfZ736pGCWeRhwYeoyfr2dd1XVuNABsS"/>
    <n v="150"/>
    <s v="pour la fete de la terre merci"/>
    <x v="5"/>
    <s v="FESTIVAL"/>
  </r>
  <r>
    <x v="1"/>
    <d v="2018-12-12T00:14:00"/>
    <s v="AnneAmbles"/>
    <s v="9DDn592RMWfka6fPtTGkmAS54CkYxohDGuk41EECxioD"/>
    <n v="30.12"/>
    <s v="pour la fete de la terre merci"/>
    <x v="5"/>
    <s v="FESTIVAL"/>
  </r>
  <r>
    <x v="1"/>
    <d v="2018-12-14T10:08:00"/>
    <s v="PascaleRoncoroni"/>
    <s v="DfAT7wGnRG4c3vnCDSfF5CW8HkwLRL6bMb1ykQPiAgCX"/>
    <n v="-30"/>
    <s v="pour la fete de la terre merci"/>
    <x v="5"/>
    <s v="FESTIVAL"/>
  </r>
  <r>
    <x v="1"/>
    <d v="2018-12-16T13:34:00"/>
    <s v="Lydiabloch"/>
    <s v="9yiQ879g3SxBCqPJZTYbpGC1LYq5iZNN3ZaCWPUApiHt"/>
    <n v="140.56"/>
    <s v="Soutien des actions de l association"/>
    <x v="2"/>
    <s v="DON"/>
  </r>
  <r>
    <x v="1"/>
    <d v="2019-01-10T14:59:00"/>
    <m/>
    <s v="6svasHAj5tYcDAiaDGknvqu5BZaK5hgGrYukcQrU4Dxz"/>
    <n v="-205"/>
    <s v="livre TRM Merci"/>
    <x v="1"/>
    <s v="LIVRES"/>
  </r>
  <r>
    <x v="1"/>
    <d v="2019-02-06T20:27:00"/>
    <m/>
    <s v="JE6mkuzSpT3ePciCPRTpuMT9fqPUVVLJz2618d33p7tn"/>
    <n v="180"/>
    <s v="cookie pour reunion mensuelle"/>
    <x v="4"/>
    <m/>
  </r>
  <r>
    <x v="1"/>
    <d v="2019-02-08T14:05:00"/>
    <m/>
    <s v="AUSKsZ2GqS83zbbtewEvGc46Wb9j7Kq7YbvMA7AWGa8L"/>
    <n v="150.6"/>
    <s v="TRM pour les enfants"/>
    <x v="1"/>
    <s v="LIVRES"/>
  </r>
  <r>
    <x v="1"/>
    <d v="2019-02-14T10:35:00"/>
    <s v="Jaxom"/>
    <s v="97yg3YHh4q57wRRfQEA9kRDdyRiyBT9qqRRRebikLDfe"/>
    <n v="20.079999999999998"/>
    <s v="Merci pour le pret du matos Geco !"/>
    <x v="7"/>
    <s v="DIVERS"/>
  </r>
  <r>
    <x v="1"/>
    <d v="2019-02-18T10:21:00"/>
    <s v="daufun"/>
    <s v="FLjAof2c7NH6fLgqhqT6ZPjVTmsU58RK2XyAHg6kAwVm"/>
    <n v="291.16000000000003"/>
    <s v="livres"/>
    <x v="1"/>
    <s v="LIVRES"/>
  </r>
  <r>
    <x v="1"/>
    <d v="2019-02-18T19:39:00"/>
    <m/>
    <s v="8CWuf4f1jYoVzHh4DEFpCyzZYC1pgz4t2wU8F2zKCthh"/>
    <n v="-1000"/>
    <s v="pour le flyer du marche de noel merci"/>
    <x v="4"/>
    <s v="flyer"/>
  </r>
  <r>
    <x v="2"/>
    <d v="2019-03-09T18:51:00"/>
    <s v="Gerpin"/>
    <s v="7Kei5oG4ZeANsRnhP2riso7KUNDWZonLwFduo8526NLn"/>
    <n v="120.48"/>
    <s v="Adesion a l association le sou"/>
    <x v="0"/>
    <m/>
  </r>
  <r>
    <x v="2"/>
    <d v="2019-03-11T08:30:00"/>
    <s v="MariPotter"/>
    <s v="79XB4UPxMJsURb2PbiKQDAEUH6fV557ZuS6Nin2pp7ji"/>
    <n v="702.8"/>
    <s v="Bonjour les ami e s. Voici 30 DUs rembt avance tickets repas et autres bois + 12 DUs renouv adhesion 2019 + 12 particip musiciens + 16 don orga divers. Tres heureuse de vous avoir revu e s tou te s.  GRAND MERCI POUR TOUT ! Amour MA"/>
    <x v="1"/>
    <s v="REPAS"/>
  </r>
  <r>
    <x v="2"/>
    <d v="2019-03-11T20:54:00"/>
    <s v="PascaleRoncoroni"/>
    <s v="DfAT7wGnRG4c3vnCDSfF5CW8HkwLRL6bMb1ykQPiAgCX"/>
    <n v="120.48"/>
    <s v="Adhesion 2019"/>
    <x v="0"/>
    <m/>
  </r>
  <r>
    <x v="2"/>
    <d v="2019-03-15T13:36:00"/>
    <s v="EglantineBazeille"/>
    <s v="6PiqcuUWhyiBF3Lgcht8c1yfk6gMfQzcUc46CqrJfeLT"/>
    <n v="120"/>
    <s v="Adhesion 2019"/>
    <x v="0"/>
    <m/>
  </r>
  <r>
    <x v="2"/>
    <d v="2019-06-14T14:09:00"/>
    <s v="mimi"/>
    <s v="5UGxjjevfX4vJwH3Q4e76nFEppfXFx6wyKzVBjRK8om5"/>
    <n v="240"/>
    <s v="livres denistaplumefoisquatre"/>
    <x v="1"/>
    <s v="LIVRES"/>
  </r>
  <r>
    <x v="2"/>
    <d v="2019-08-06T13:13:00"/>
    <s v="mimi"/>
    <s v="5UGxjjevfX4vJwH3Q4e76nFEppfXFx6wyKzVBjRK8om5"/>
    <n v="100.7"/>
    <s v="livre trm cucooland"/>
    <x v="1"/>
    <s v="LIVRES"/>
  </r>
  <r>
    <x v="2"/>
    <d v="2019-08-12T16:12:00"/>
    <s v="MartineBlinGarry"/>
    <s v="CZPoSJa3EJv9gTj8BW8VzaEhfgwDp2DJCgxG6boD1eXF"/>
    <n v="120"/>
    <s v="adhesion 2019"/>
    <x v="0"/>
    <m/>
  </r>
  <r>
    <x v="2"/>
    <d v="2019-08-18T14:32:00"/>
    <s v="NicolasFloquet"/>
    <s v="BjZFP7UpKjJ9hbavhT2Ep2hP58noXp6xdPY4awsX17yD"/>
    <n v="100.7"/>
    <s v="Remerciement pour passage de Gaelle au SNL2019."/>
    <x v="8"/>
    <s v="Gaelle"/>
  </r>
  <r>
    <x v="2"/>
    <d v="2019-08-27T16:46:00"/>
    <m/>
    <s v="F5cap3UX1yF1yQaA9rxCzYK9q7EMf3dwX4d6hWYp3Fh2"/>
    <n v="-12114"/>
    <s v="don saveur bio"/>
    <x v="2"/>
    <m/>
  </r>
  <r>
    <x v="2"/>
    <d v="2019-09-23T20:40:00"/>
    <s v="mimi"/>
    <s v="5UGxjjevfX4vJwH3Q4e76nFEppfXFx6wyKzVBjRK8om5"/>
    <n v="121.32"/>
    <s v="adhesion2019"/>
    <x v="0"/>
    <m/>
  </r>
  <r>
    <x v="2"/>
    <d v="2019-09-24T09:37:00"/>
    <s v="AnneAmbles"/>
    <s v="9DDn592RMWfka6fPtTGkmAS54CkYxohDGuk41EECxioD"/>
    <n v="121.32"/>
    <s v="cotisation 2019 MERCI pour tout"/>
    <x v="0"/>
    <m/>
  </r>
  <r>
    <x v="2"/>
    <d v="2019-09-30T09:09:00"/>
    <s v="PascaleRoncoroni"/>
    <s v="DfAT7wGnRG4c3vnCDSfF5CW8HkwLRL6bMb1ykQPiAgCX"/>
    <n v="101.1"/>
    <s v="Merci beaucoup pret barnum ecolieu foret d andaine"/>
    <x v="9"/>
    <s v="Barnum"/>
  </r>
  <r>
    <x v="2"/>
    <d v="2019-12-21T15:28:00"/>
    <s v="maiadereva"/>
    <s v="9pvVYBbapuoWCfZ736pGCWeRhwYeoyfr2dd1XVuNABsS"/>
    <n v="200"/>
    <s v="Soutien des actions de l association"/>
    <x v="2"/>
    <m/>
  </r>
  <r>
    <x v="2"/>
    <d v="2020-01-28T16:50:00"/>
    <s v="PascaleRoncoroni"/>
    <s v="DfAT7wGnRG4c3vnCDSfF5CW8HkwLRL6bMb1ykQPiAgCX"/>
    <n v="121.32"/>
    <s v="Adhesion 2020"/>
    <x v="0"/>
    <m/>
  </r>
  <r>
    <x v="3"/>
    <m/>
    <m/>
    <m/>
    <m/>
    <m/>
    <x v="10"/>
    <m/>
  </r>
  <r>
    <x v="3"/>
    <m/>
    <m/>
    <m/>
    <m/>
    <m/>
    <x v="10"/>
    <m/>
  </r>
  <r>
    <x v="3"/>
    <m/>
    <m/>
    <m/>
    <m/>
    <m/>
    <x v="1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4" minRefreshableVersion="3" rowGrandTotals="0" colGrandTotals="0" itemPrintTitles="1" createdVersion="4" indent="0" outline="1" outlineData="1" multipleFieldFilters="0" rowHeaderCaption="Rubrique" colHeaderCaption="Exercice">
  <location ref="B5:E16" firstHeaderRow="1" firstDataRow="2" firstDataCol="1"/>
  <pivotFields count="8">
    <pivotField axis="axisCol" showAll="0">
      <items count="5">
        <item x="0"/>
        <item x="1"/>
        <item h="1" x="3"/>
        <item x="2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13">
        <item x="3"/>
        <item x="6"/>
        <item x="0"/>
        <item x="2"/>
        <item m="1" x="11"/>
        <item x="5"/>
        <item x="4"/>
        <item x="1"/>
        <item x="10"/>
        <item x="7"/>
        <item x="8"/>
        <item x="9"/>
        <item t="default"/>
      </items>
    </pivotField>
    <pivotField showAll="0"/>
  </pivotFields>
  <rowFields count="1">
    <field x="6"/>
  </rowFields>
  <rowItems count="10">
    <i>
      <x/>
    </i>
    <i>
      <x v="1"/>
    </i>
    <i>
      <x v="2"/>
    </i>
    <i>
      <x v="3"/>
    </i>
    <i>
      <x v="5"/>
    </i>
    <i>
      <x v="6"/>
    </i>
    <i>
      <x v="7"/>
    </i>
    <i>
      <x v="9"/>
    </i>
    <i>
      <x v="10"/>
    </i>
    <i>
      <x v="11"/>
    </i>
  </rowItems>
  <colFields count="1">
    <field x="0"/>
  </colFields>
  <colItems count="3">
    <i>
      <x/>
    </i>
    <i>
      <x v="1"/>
    </i>
    <i>
      <x v="3"/>
    </i>
  </colItems>
  <dataFields count="1">
    <dataField name="G1" fld="4" baseField="6" baseItem="0" numFmtId="164"/>
  </dataFields>
  <formats count="3">
    <format dxfId="8">
      <pivotArea outline="0" collapsedLevelsAreSubtotals="1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abSelected="1" workbookViewId="0">
      <pane ySplit="1" topLeftCell="A2" activePane="bottomLeft" state="frozen"/>
      <selection pane="bottomLeft" activeCell="B19" sqref="B19"/>
    </sheetView>
  </sheetViews>
  <sheetFormatPr baseColWidth="10" defaultRowHeight="14.4" x14ac:dyDescent="0.3"/>
  <cols>
    <col min="1" max="1" width="7.5546875" style="5" customWidth="1"/>
    <col min="2" max="2" width="12.6640625" style="14" customWidth="1"/>
    <col min="3" max="3" width="13.5546875" customWidth="1"/>
    <col min="4" max="4" width="5.5546875" customWidth="1"/>
    <col min="5" max="5" width="10.5546875" style="12" customWidth="1"/>
    <col min="6" max="6" width="32.33203125" customWidth="1"/>
    <col min="7" max="7" width="14" style="1" customWidth="1"/>
    <col min="8" max="8" width="11.5546875" style="1"/>
    <col min="9" max="9" width="8.33203125" style="12" customWidth="1"/>
  </cols>
  <sheetData>
    <row r="1" spans="1:9" x14ac:dyDescent="0.3">
      <c r="A1" s="6" t="s">
        <v>224</v>
      </c>
      <c r="B1" s="14" t="s">
        <v>0</v>
      </c>
      <c r="C1" t="s">
        <v>1</v>
      </c>
      <c r="D1" t="s">
        <v>2</v>
      </c>
      <c r="E1" s="12" t="s">
        <v>3</v>
      </c>
      <c r="F1" t="s">
        <v>4</v>
      </c>
      <c r="G1" s="1" t="s">
        <v>225</v>
      </c>
      <c r="H1" s="1" t="s">
        <v>226</v>
      </c>
      <c r="I1" s="12" t="s">
        <v>261</v>
      </c>
    </row>
    <row r="2" spans="1:9" x14ac:dyDescent="0.3">
      <c r="A2" s="5">
        <f>YEAR(B2-55)</f>
        <v>2017</v>
      </c>
      <c r="B2" s="14">
        <v>43003.429861111108</v>
      </c>
      <c r="C2" t="s">
        <v>73</v>
      </c>
      <c r="D2" t="s">
        <v>74</v>
      </c>
      <c r="E2" s="12">
        <v>240.24</v>
      </c>
      <c r="G2" s="1" t="s">
        <v>220</v>
      </c>
      <c r="H2" s="1" t="s">
        <v>230</v>
      </c>
      <c r="I2" s="12">
        <f>+E2</f>
        <v>240.24</v>
      </c>
    </row>
    <row r="3" spans="1:9" x14ac:dyDescent="0.3">
      <c r="A3" s="5">
        <f>YEAR(B3-55)</f>
        <v>2017</v>
      </c>
      <c r="B3" s="14">
        <v>43003.781944444447</v>
      </c>
      <c r="C3" t="s">
        <v>51</v>
      </c>
      <c r="D3" t="s">
        <v>52</v>
      </c>
      <c r="E3" s="12">
        <v>12</v>
      </c>
      <c r="G3" s="1" t="s">
        <v>220</v>
      </c>
      <c r="H3" s="1" t="s">
        <v>230</v>
      </c>
      <c r="I3" s="12">
        <f>+I2+E3</f>
        <v>252.24</v>
      </c>
    </row>
    <row r="4" spans="1:9" x14ac:dyDescent="0.3">
      <c r="A4" s="5">
        <f>YEAR(B4-55)</f>
        <v>2017</v>
      </c>
      <c r="B4" s="14">
        <v>43006.818055555559</v>
      </c>
      <c r="C4" t="s">
        <v>189</v>
      </c>
      <c r="D4" t="s">
        <v>190</v>
      </c>
      <c r="E4" s="12">
        <v>12</v>
      </c>
      <c r="G4" s="1" t="s">
        <v>220</v>
      </c>
      <c r="H4" s="1" t="s">
        <v>230</v>
      </c>
      <c r="I4" s="12">
        <f t="shared" ref="I4:I67" si="0">+I3+E4</f>
        <v>264.24</v>
      </c>
    </row>
    <row r="5" spans="1:9" x14ac:dyDescent="0.3">
      <c r="A5" s="5">
        <f>YEAR(B5-55)</f>
        <v>2017</v>
      </c>
      <c r="B5" s="14">
        <v>43006.825694444444</v>
      </c>
      <c r="C5" t="s">
        <v>189</v>
      </c>
      <c r="D5" t="s">
        <v>190</v>
      </c>
      <c r="E5" s="12">
        <v>100</v>
      </c>
      <c r="F5" t="s">
        <v>207</v>
      </c>
      <c r="G5" s="1" t="s">
        <v>220</v>
      </c>
      <c r="I5" s="12">
        <f t="shared" si="0"/>
        <v>364.24</v>
      </c>
    </row>
    <row r="6" spans="1:9" x14ac:dyDescent="0.3">
      <c r="A6" s="5">
        <f>YEAR(B6-55)</f>
        <v>2017</v>
      </c>
      <c r="B6" s="14">
        <v>43031.670138888891</v>
      </c>
      <c r="C6" t="s">
        <v>143</v>
      </c>
      <c r="D6" t="s">
        <v>144</v>
      </c>
      <c r="E6" s="12">
        <v>120.12</v>
      </c>
      <c r="F6" t="s">
        <v>213</v>
      </c>
      <c r="G6" s="1" t="s">
        <v>220</v>
      </c>
      <c r="I6" s="12">
        <f t="shared" si="0"/>
        <v>484.36</v>
      </c>
    </row>
    <row r="7" spans="1:9" x14ac:dyDescent="0.3">
      <c r="A7" s="5">
        <f>YEAR(B7-55)</f>
        <v>2017</v>
      </c>
      <c r="B7" s="14">
        <v>43031.857638888891</v>
      </c>
      <c r="C7" t="s">
        <v>61</v>
      </c>
      <c r="D7" t="s">
        <v>62</v>
      </c>
      <c r="E7" s="12">
        <v>120.12</v>
      </c>
      <c r="F7" t="s">
        <v>212</v>
      </c>
      <c r="G7" s="1" t="s">
        <v>220</v>
      </c>
      <c r="I7" s="12">
        <f t="shared" si="0"/>
        <v>604.48</v>
      </c>
    </row>
    <row r="8" spans="1:9" x14ac:dyDescent="0.3">
      <c r="A8" s="5">
        <f>YEAR(B8-55)</f>
        <v>2017</v>
      </c>
      <c r="B8" s="14">
        <v>43031.904166666667</v>
      </c>
      <c r="C8" t="s">
        <v>12</v>
      </c>
      <c r="D8" t="s">
        <v>13</v>
      </c>
      <c r="E8" s="12">
        <v>200</v>
      </c>
      <c r="F8" t="s">
        <v>211</v>
      </c>
      <c r="G8" s="1" t="s">
        <v>214</v>
      </c>
      <c r="H8" s="1" t="s">
        <v>215</v>
      </c>
      <c r="I8" s="12">
        <f t="shared" si="0"/>
        <v>804.48</v>
      </c>
    </row>
    <row r="9" spans="1:9" x14ac:dyDescent="0.3">
      <c r="A9" s="5">
        <f>YEAR(B9-55)</f>
        <v>2017</v>
      </c>
      <c r="B9" s="14">
        <v>43032.78402777778</v>
      </c>
      <c r="C9" t="s">
        <v>158</v>
      </c>
      <c r="D9" t="s">
        <v>159</v>
      </c>
      <c r="E9" s="12">
        <v>120.12</v>
      </c>
      <c r="F9" t="s">
        <v>210</v>
      </c>
      <c r="G9" s="1" t="s">
        <v>220</v>
      </c>
      <c r="I9" s="12">
        <f t="shared" si="0"/>
        <v>924.6</v>
      </c>
    </row>
    <row r="10" spans="1:9" x14ac:dyDescent="0.3">
      <c r="A10" s="5">
        <f>YEAR(B10-55)</f>
        <v>2017</v>
      </c>
      <c r="B10" s="14">
        <v>43038.626388888886</v>
      </c>
      <c r="C10" t="s">
        <v>15</v>
      </c>
      <c r="D10" t="s">
        <v>16</v>
      </c>
      <c r="E10" s="12">
        <v>120.12</v>
      </c>
      <c r="F10" t="s">
        <v>209</v>
      </c>
      <c r="G10" s="1" t="s">
        <v>220</v>
      </c>
      <c r="I10" s="12">
        <f t="shared" si="0"/>
        <v>1044.72</v>
      </c>
    </row>
    <row r="11" spans="1:9" x14ac:dyDescent="0.3">
      <c r="A11" s="5">
        <f>YEAR(B11-55)</f>
        <v>2017</v>
      </c>
      <c r="B11" s="14">
        <v>43038.692361111112</v>
      </c>
      <c r="C11" t="s">
        <v>137</v>
      </c>
      <c r="D11" t="s">
        <v>138</v>
      </c>
      <c r="E11" s="12">
        <v>12</v>
      </c>
      <c r="F11" t="s">
        <v>208</v>
      </c>
      <c r="G11" s="1" t="s">
        <v>221</v>
      </c>
      <c r="I11" s="12">
        <f t="shared" si="0"/>
        <v>1056.72</v>
      </c>
    </row>
    <row r="12" spans="1:9" x14ac:dyDescent="0.3">
      <c r="A12" s="5">
        <f>YEAR(B12-55)</f>
        <v>2017</v>
      </c>
      <c r="B12" s="14">
        <v>43038.929861111108</v>
      </c>
      <c r="C12" t="s">
        <v>42</v>
      </c>
      <c r="D12" t="s">
        <v>43</v>
      </c>
      <c r="E12" s="12">
        <v>12</v>
      </c>
      <c r="F12" t="s">
        <v>207</v>
      </c>
      <c r="G12" s="1" t="s">
        <v>220</v>
      </c>
      <c r="I12" s="12">
        <f t="shared" si="0"/>
        <v>1068.72</v>
      </c>
    </row>
    <row r="13" spans="1:9" x14ac:dyDescent="0.3">
      <c r="A13" s="5">
        <f>YEAR(B13-55)</f>
        <v>2017</v>
      </c>
      <c r="B13" s="14">
        <v>43041.490972222222</v>
      </c>
      <c r="D13" t="s">
        <v>204</v>
      </c>
      <c r="E13" s="12">
        <v>0.1</v>
      </c>
      <c r="F13" t="s">
        <v>206</v>
      </c>
      <c r="G13" s="1" t="s">
        <v>220</v>
      </c>
      <c r="I13" s="12">
        <f t="shared" si="0"/>
        <v>1068.82</v>
      </c>
    </row>
    <row r="14" spans="1:9" x14ac:dyDescent="0.3">
      <c r="A14" s="5">
        <f>YEAR(B14-55)</f>
        <v>2017</v>
      </c>
      <c r="B14" s="14">
        <v>43043.919444444444</v>
      </c>
      <c r="C14" t="s">
        <v>42</v>
      </c>
      <c r="D14" t="s">
        <v>43</v>
      </c>
      <c r="E14" s="12">
        <v>108</v>
      </c>
      <c r="F14" t="s">
        <v>205</v>
      </c>
      <c r="G14" s="1" t="s">
        <v>220</v>
      </c>
      <c r="I14" s="12">
        <f t="shared" si="0"/>
        <v>1176.82</v>
      </c>
    </row>
    <row r="15" spans="1:9" x14ac:dyDescent="0.3">
      <c r="A15" s="5">
        <f>YEAR(B15-55)</f>
        <v>2017</v>
      </c>
      <c r="B15" s="14">
        <v>43049.645138888889</v>
      </c>
      <c r="C15" t="s">
        <v>82</v>
      </c>
      <c r="D15" t="s">
        <v>83</v>
      </c>
      <c r="E15" s="12">
        <v>120.12</v>
      </c>
      <c r="F15" t="s">
        <v>231</v>
      </c>
      <c r="G15" s="1" t="s">
        <v>220</v>
      </c>
      <c r="H15" s="1" t="s">
        <v>230</v>
      </c>
      <c r="I15" s="12">
        <f t="shared" si="0"/>
        <v>1296.94</v>
      </c>
    </row>
    <row r="16" spans="1:9" x14ac:dyDescent="0.3">
      <c r="A16" s="5">
        <f>YEAR(B16-55)</f>
        <v>2017</v>
      </c>
      <c r="B16" s="14">
        <v>43062.526388888888</v>
      </c>
      <c r="D16" t="s">
        <v>196</v>
      </c>
      <c r="E16" s="12">
        <v>-1200</v>
      </c>
      <c r="F16" s="1" t="s">
        <v>216</v>
      </c>
      <c r="G16" s="1" t="s">
        <v>216</v>
      </c>
      <c r="H16" s="1" t="s">
        <v>216</v>
      </c>
      <c r="I16" s="12">
        <f t="shared" si="0"/>
        <v>96.940000000000055</v>
      </c>
    </row>
    <row r="17" spans="1:9" x14ac:dyDescent="0.3">
      <c r="A17" s="5">
        <f>YEAR(B17-55)</f>
        <v>2017</v>
      </c>
      <c r="B17" s="14">
        <v>43065.54791666667</v>
      </c>
      <c r="D17" t="s">
        <v>196</v>
      </c>
      <c r="E17" s="12">
        <v>1200</v>
      </c>
      <c r="F17" t="s">
        <v>203</v>
      </c>
      <c r="G17" s="1" t="s">
        <v>220</v>
      </c>
      <c r="I17" s="12">
        <f t="shared" si="0"/>
        <v>1296.94</v>
      </c>
    </row>
    <row r="18" spans="1:9" x14ac:dyDescent="0.3">
      <c r="A18" s="5">
        <f>YEAR(B18-55)</f>
        <v>2017</v>
      </c>
      <c r="B18" s="14">
        <v>43065.61041666667</v>
      </c>
      <c r="C18" t="s">
        <v>199</v>
      </c>
      <c r="D18" t="s">
        <v>200</v>
      </c>
      <c r="E18" s="12">
        <v>-500</v>
      </c>
      <c r="F18" t="s">
        <v>202</v>
      </c>
      <c r="G18" s="1" t="s">
        <v>220</v>
      </c>
      <c r="I18" s="12">
        <f t="shared" si="0"/>
        <v>796.94</v>
      </c>
    </row>
    <row r="19" spans="1:9" x14ac:dyDescent="0.3">
      <c r="A19" s="5">
        <f>YEAR(B19-55)</f>
        <v>2017</v>
      </c>
      <c r="B19" s="14">
        <v>43066.847916666666</v>
      </c>
      <c r="D19" t="s">
        <v>198</v>
      </c>
      <c r="E19" s="12">
        <v>120.12</v>
      </c>
      <c r="F19" t="s">
        <v>220</v>
      </c>
      <c r="G19" s="1" t="s">
        <v>220</v>
      </c>
      <c r="H19" s="1" t="s">
        <v>230</v>
      </c>
      <c r="I19" s="12">
        <f t="shared" si="0"/>
        <v>917.06000000000006</v>
      </c>
    </row>
    <row r="20" spans="1:9" x14ac:dyDescent="0.3">
      <c r="A20" s="5">
        <f>YEAR(B20-55)</f>
        <v>2017</v>
      </c>
      <c r="B20" s="14">
        <v>43066.989583333336</v>
      </c>
      <c r="D20" t="s">
        <v>196</v>
      </c>
      <c r="E20" s="12">
        <v>6.24</v>
      </c>
      <c r="F20" s="1" t="s">
        <v>216</v>
      </c>
      <c r="G20" s="1" t="s">
        <v>216</v>
      </c>
      <c r="H20" s="1" t="s">
        <v>216</v>
      </c>
      <c r="I20" s="12">
        <f t="shared" si="0"/>
        <v>923.30000000000007</v>
      </c>
    </row>
    <row r="21" spans="1:9" x14ac:dyDescent="0.3">
      <c r="A21" s="5">
        <f>YEAR(B21-55)</f>
        <v>2017</v>
      </c>
      <c r="B21" s="14">
        <v>43068.821527777778</v>
      </c>
      <c r="C21" t="s">
        <v>137</v>
      </c>
      <c r="D21" t="s">
        <v>138</v>
      </c>
      <c r="E21" s="12">
        <v>120</v>
      </c>
      <c r="F21" t="s">
        <v>201</v>
      </c>
      <c r="G21" s="1" t="s">
        <v>219</v>
      </c>
      <c r="I21" s="12">
        <f t="shared" si="0"/>
        <v>1043.3000000000002</v>
      </c>
    </row>
    <row r="22" spans="1:9" x14ac:dyDescent="0.3">
      <c r="A22" s="5">
        <f>YEAR(B22-55)</f>
        <v>2017</v>
      </c>
      <c r="B22" s="14">
        <v>43077.665277777778</v>
      </c>
      <c r="D22" t="s">
        <v>193</v>
      </c>
      <c r="E22" s="12">
        <v>200</v>
      </c>
      <c r="F22" t="s">
        <v>101</v>
      </c>
      <c r="G22" s="1" t="s">
        <v>220</v>
      </c>
      <c r="I22" s="12">
        <f t="shared" si="0"/>
        <v>1243.3000000000002</v>
      </c>
    </row>
    <row r="23" spans="1:9" x14ac:dyDescent="0.3">
      <c r="A23" s="5">
        <f>YEAR(B23-55)</f>
        <v>2017</v>
      </c>
      <c r="B23" s="14">
        <v>43096.488194444442</v>
      </c>
      <c r="C23" t="s">
        <v>132</v>
      </c>
      <c r="D23" t="s">
        <v>133</v>
      </c>
      <c r="E23" s="12">
        <v>10.01</v>
      </c>
      <c r="F23" t="s">
        <v>197</v>
      </c>
      <c r="G23" s="1" t="s">
        <v>217</v>
      </c>
      <c r="H23" s="1" t="s">
        <v>218</v>
      </c>
      <c r="I23" s="12">
        <f t="shared" si="0"/>
        <v>1253.3100000000002</v>
      </c>
    </row>
    <row r="24" spans="1:9" x14ac:dyDescent="0.3">
      <c r="A24" s="5">
        <f>YEAR(B24-55)</f>
        <v>2017</v>
      </c>
      <c r="B24" s="14">
        <v>43106.564583333333</v>
      </c>
      <c r="C24" t="s">
        <v>140</v>
      </c>
      <c r="D24" t="s">
        <v>141</v>
      </c>
      <c r="E24" s="12">
        <v>120.12</v>
      </c>
      <c r="F24" t="s">
        <v>195</v>
      </c>
      <c r="G24" s="1" t="s">
        <v>220</v>
      </c>
      <c r="I24" s="12">
        <f t="shared" si="0"/>
        <v>1373.4300000000003</v>
      </c>
    </row>
    <row r="25" spans="1:9" x14ac:dyDescent="0.3">
      <c r="A25" s="5">
        <f>YEAR(B25-55)</f>
        <v>2017</v>
      </c>
      <c r="B25" s="14">
        <v>43117.939583333333</v>
      </c>
      <c r="C25" t="s">
        <v>73</v>
      </c>
      <c r="D25" t="s">
        <v>74</v>
      </c>
      <c r="E25" s="12">
        <v>-100</v>
      </c>
      <c r="F25" t="s">
        <v>194</v>
      </c>
      <c r="G25" s="1" t="s">
        <v>214</v>
      </c>
      <c r="H25" s="1" t="s">
        <v>215</v>
      </c>
      <c r="I25" s="12">
        <f t="shared" si="0"/>
        <v>1273.4300000000003</v>
      </c>
    </row>
    <row r="26" spans="1:9" x14ac:dyDescent="0.3">
      <c r="A26" s="5">
        <f>YEAR(B26-55)</f>
        <v>2017</v>
      </c>
      <c r="B26" s="14">
        <v>43122.869444444441</v>
      </c>
      <c r="C26" t="s">
        <v>73</v>
      </c>
      <c r="D26" t="s">
        <v>74</v>
      </c>
      <c r="E26" s="12">
        <v>100</v>
      </c>
      <c r="F26" t="s">
        <v>192</v>
      </c>
      <c r="G26" s="1" t="s">
        <v>220</v>
      </c>
      <c r="I26" s="12">
        <f t="shared" si="0"/>
        <v>1373.4300000000003</v>
      </c>
    </row>
    <row r="27" spans="1:9" x14ac:dyDescent="0.3">
      <c r="A27" s="5">
        <f>YEAR(B27-55)</f>
        <v>2017</v>
      </c>
      <c r="B27" s="14">
        <v>43124.453472222223</v>
      </c>
      <c r="C27" t="s">
        <v>51</v>
      </c>
      <c r="D27" t="s">
        <v>52</v>
      </c>
      <c r="E27" s="12">
        <v>110.11</v>
      </c>
      <c r="F27" t="s">
        <v>30</v>
      </c>
      <c r="G27" s="1" t="s">
        <v>220</v>
      </c>
      <c r="I27" s="12">
        <f t="shared" si="0"/>
        <v>1483.5400000000002</v>
      </c>
    </row>
    <row r="28" spans="1:9" x14ac:dyDescent="0.3">
      <c r="A28" s="5">
        <f>YEAR(B28-55)</f>
        <v>2018</v>
      </c>
      <c r="B28" s="14">
        <v>43169.840277777781</v>
      </c>
      <c r="C28" t="s">
        <v>189</v>
      </c>
      <c r="D28" t="s">
        <v>190</v>
      </c>
      <c r="E28" s="12">
        <v>120.12</v>
      </c>
      <c r="F28" t="s">
        <v>220</v>
      </c>
      <c r="G28" s="1" t="s">
        <v>220</v>
      </c>
      <c r="H28" s="1" t="s">
        <v>230</v>
      </c>
      <c r="I28" s="12">
        <f t="shared" si="0"/>
        <v>1603.6600000000003</v>
      </c>
    </row>
    <row r="29" spans="1:9" x14ac:dyDescent="0.3">
      <c r="A29" s="5">
        <f>YEAR(B29-55)</f>
        <v>2018</v>
      </c>
      <c r="B29" s="14">
        <v>43175.645833333336</v>
      </c>
      <c r="C29" t="s">
        <v>186</v>
      </c>
      <c r="D29" t="s">
        <v>187</v>
      </c>
      <c r="E29" s="12">
        <v>120.12</v>
      </c>
      <c r="F29" t="s">
        <v>220</v>
      </c>
      <c r="G29" s="1" t="s">
        <v>220</v>
      </c>
      <c r="H29" s="1" t="s">
        <v>230</v>
      </c>
      <c r="I29" s="12">
        <f t="shared" si="0"/>
        <v>1723.7800000000002</v>
      </c>
    </row>
    <row r="30" spans="1:9" x14ac:dyDescent="0.3">
      <c r="A30" s="5">
        <f>YEAR(B30-55)</f>
        <v>2018</v>
      </c>
      <c r="B30" s="14">
        <v>43176.520833333336</v>
      </c>
      <c r="C30" t="s">
        <v>122</v>
      </c>
      <c r="D30" t="s">
        <v>123</v>
      </c>
      <c r="E30" s="12">
        <v>200</v>
      </c>
      <c r="F30" t="s">
        <v>191</v>
      </c>
      <c r="G30" s="1" t="s">
        <v>220</v>
      </c>
      <c r="I30" s="12">
        <f t="shared" si="0"/>
        <v>1923.7800000000002</v>
      </c>
    </row>
    <row r="31" spans="1:9" x14ac:dyDescent="0.3">
      <c r="A31" s="5">
        <f>YEAR(B31-55)</f>
        <v>2018</v>
      </c>
      <c r="B31" s="14">
        <v>43176.589583333334</v>
      </c>
      <c r="C31" t="s">
        <v>182</v>
      </c>
      <c r="D31" t="s">
        <v>183</v>
      </c>
      <c r="E31" s="12">
        <v>250</v>
      </c>
      <c r="F31" t="s">
        <v>55</v>
      </c>
      <c r="G31" s="1" t="s">
        <v>220</v>
      </c>
      <c r="I31" s="12">
        <f t="shared" si="0"/>
        <v>2173.7800000000002</v>
      </c>
    </row>
    <row r="32" spans="1:9" x14ac:dyDescent="0.3">
      <c r="A32" s="5">
        <f>YEAR(B32-55)</f>
        <v>2018</v>
      </c>
      <c r="B32" s="14">
        <v>43176.611805555556</v>
      </c>
      <c r="C32" t="s">
        <v>179</v>
      </c>
      <c r="D32" t="s">
        <v>180</v>
      </c>
      <c r="E32" s="12">
        <v>240</v>
      </c>
      <c r="F32" t="s">
        <v>188</v>
      </c>
      <c r="G32" s="1" t="s">
        <v>220</v>
      </c>
      <c r="I32" s="12">
        <f t="shared" si="0"/>
        <v>2413.7800000000002</v>
      </c>
    </row>
    <row r="33" spans="1:9" x14ac:dyDescent="0.3">
      <c r="A33" s="5">
        <f>YEAR(B33-55)</f>
        <v>2018</v>
      </c>
      <c r="B33" s="14">
        <v>43176.711805555555</v>
      </c>
      <c r="C33" t="s">
        <v>176</v>
      </c>
      <c r="D33" t="s">
        <v>177</v>
      </c>
      <c r="E33" s="12">
        <v>240.24</v>
      </c>
      <c r="F33" t="s">
        <v>185</v>
      </c>
      <c r="G33" s="1" t="s">
        <v>214</v>
      </c>
      <c r="H33" s="1" t="s">
        <v>215</v>
      </c>
      <c r="I33" s="12">
        <f t="shared" si="0"/>
        <v>2654.0200000000004</v>
      </c>
    </row>
    <row r="34" spans="1:9" x14ac:dyDescent="0.3">
      <c r="A34" s="5">
        <f>YEAR(B34-55)</f>
        <v>2018</v>
      </c>
      <c r="B34" s="14">
        <v>43176.727083333331</v>
      </c>
      <c r="C34" t="s">
        <v>114</v>
      </c>
      <c r="D34" t="s">
        <v>115</v>
      </c>
      <c r="E34" s="12">
        <v>200</v>
      </c>
      <c r="F34" t="s">
        <v>184</v>
      </c>
      <c r="G34" s="1" t="s">
        <v>214</v>
      </c>
      <c r="H34" s="1" t="s">
        <v>215</v>
      </c>
      <c r="I34" s="12">
        <f t="shared" si="0"/>
        <v>2854.0200000000004</v>
      </c>
    </row>
    <row r="35" spans="1:9" x14ac:dyDescent="0.3">
      <c r="A35" s="5">
        <f>YEAR(B35-55)</f>
        <v>2018</v>
      </c>
      <c r="B35" s="14">
        <v>43176.849305555559</v>
      </c>
      <c r="C35" t="s">
        <v>122</v>
      </c>
      <c r="D35" t="s">
        <v>123</v>
      </c>
      <c r="E35" s="12">
        <v>250</v>
      </c>
      <c r="F35" t="s">
        <v>181</v>
      </c>
      <c r="G35" s="1" t="s">
        <v>220</v>
      </c>
      <c r="I35" s="12">
        <f t="shared" si="0"/>
        <v>3104.0200000000004</v>
      </c>
    </row>
    <row r="36" spans="1:9" x14ac:dyDescent="0.3">
      <c r="A36" s="5">
        <f>YEAR(B36-55)</f>
        <v>2018</v>
      </c>
      <c r="B36" s="14">
        <v>43177.611111111109</v>
      </c>
      <c r="C36" t="s">
        <v>122</v>
      </c>
      <c r="D36" t="s">
        <v>123</v>
      </c>
      <c r="E36" s="12">
        <v>12</v>
      </c>
      <c r="F36" t="s">
        <v>178</v>
      </c>
      <c r="G36" s="1" t="s">
        <v>220</v>
      </c>
      <c r="I36" s="12">
        <f t="shared" si="0"/>
        <v>3116.0200000000004</v>
      </c>
    </row>
    <row r="37" spans="1:9" x14ac:dyDescent="0.3">
      <c r="A37" s="5">
        <f>YEAR(B37-55)</f>
        <v>2018</v>
      </c>
      <c r="B37" s="14">
        <v>43177.618055555555</v>
      </c>
      <c r="C37" t="s">
        <v>122</v>
      </c>
      <c r="D37" t="s">
        <v>123</v>
      </c>
      <c r="E37" s="12">
        <v>20</v>
      </c>
      <c r="F37" t="s">
        <v>175</v>
      </c>
      <c r="G37" s="1" t="s">
        <v>214</v>
      </c>
      <c r="H37" s="1" t="s">
        <v>215</v>
      </c>
      <c r="I37" s="12">
        <f t="shared" si="0"/>
        <v>3136.0200000000004</v>
      </c>
    </row>
    <row r="38" spans="1:9" x14ac:dyDescent="0.3">
      <c r="A38" s="5">
        <f>YEAR(B38-55)</f>
        <v>2018</v>
      </c>
      <c r="B38" s="14">
        <v>43177.691666666666</v>
      </c>
      <c r="C38" t="s">
        <v>169</v>
      </c>
      <c r="D38" t="s">
        <v>170</v>
      </c>
      <c r="E38" s="12">
        <v>350.35</v>
      </c>
      <c r="F38" t="s">
        <v>174</v>
      </c>
      <c r="G38" s="1" t="s">
        <v>221</v>
      </c>
      <c r="I38" s="12">
        <f t="shared" si="0"/>
        <v>3486.3700000000003</v>
      </c>
    </row>
    <row r="39" spans="1:9" x14ac:dyDescent="0.3">
      <c r="A39" s="5">
        <f>YEAR(B39-55)</f>
        <v>2018</v>
      </c>
      <c r="B39" s="14">
        <v>43178.395138888889</v>
      </c>
      <c r="C39" t="s">
        <v>76</v>
      </c>
      <c r="D39" t="s">
        <v>77</v>
      </c>
      <c r="E39" s="12">
        <v>240</v>
      </c>
      <c r="F39" t="s">
        <v>173</v>
      </c>
      <c r="G39" s="1" t="s">
        <v>217</v>
      </c>
      <c r="H39" s="1" t="s">
        <v>218</v>
      </c>
      <c r="I39" s="12">
        <f t="shared" si="0"/>
        <v>3726.3700000000003</v>
      </c>
    </row>
    <row r="40" spans="1:9" x14ac:dyDescent="0.3">
      <c r="A40" s="5">
        <f>YEAR(B40-55)</f>
        <v>2018</v>
      </c>
      <c r="B40" s="14">
        <v>43178.409722222219</v>
      </c>
      <c r="C40" t="s">
        <v>165</v>
      </c>
      <c r="D40" t="s">
        <v>166</v>
      </c>
      <c r="E40" s="12">
        <v>100</v>
      </c>
      <c r="F40" t="s">
        <v>172</v>
      </c>
      <c r="G40" s="1" t="s">
        <v>217</v>
      </c>
      <c r="H40" s="1" t="s">
        <v>218</v>
      </c>
      <c r="I40" s="12">
        <f t="shared" si="0"/>
        <v>3826.3700000000003</v>
      </c>
    </row>
    <row r="41" spans="1:9" x14ac:dyDescent="0.3">
      <c r="A41" s="5">
        <f>YEAR(B41-55)</f>
        <v>2018</v>
      </c>
      <c r="B41" s="14">
        <v>43178.763888888891</v>
      </c>
      <c r="C41" t="s">
        <v>59</v>
      </c>
      <c r="D41" t="s">
        <v>60</v>
      </c>
      <c r="E41" s="12">
        <v>120.12</v>
      </c>
      <c r="F41" t="s">
        <v>171</v>
      </c>
      <c r="G41" s="1" t="s">
        <v>214</v>
      </c>
      <c r="H41" s="1" t="s">
        <v>215</v>
      </c>
      <c r="I41" s="12">
        <f t="shared" si="0"/>
        <v>3946.4900000000002</v>
      </c>
    </row>
    <row r="42" spans="1:9" x14ac:dyDescent="0.3">
      <c r="A42" s="5">
        <f>YEAR(B42-55)</f>
        <v>2018</v>
      </c>
      <c r="B42" s="14">
        <v>43178.843055555553</v>
      </c>
      <c r="C42" t="s">
        <v>15</v>
      </c>
      <c r="D42" t="s">
        <v>16</v>
      </c>
      <c r="E42" s="12">
        <v>100</v>
      </c>
      <c r="F42" t="s">
        <v>168</v>
      </c>
      <c r="G42" s="1" t="s">
        <v>220</v>
      </c>
      <c r="I42" s="12">
        <f t="shared" si="0"/>
        <v>4046.4900000000002</v>
      </c>
    </row>
    <row r="43" spans="1:9" x14ac:dyDescent="0.3">
      <c r="A43" s="5">
        <f>YEAR(B43-55)</f>
        <v>2018</v>
      </c>
      <c r="B43" s="14">
        <v>43179.925694444442</v>
      </c>
      <c r="C43" t="s">
        <v>15</v>
      </c>
      <c r="D43" t="s">
        <v>16</v>
      </c>
      <c r="E43" s="12">
        <v>120.12</v>
      </c>
      <c r="F43" t="s">
        <v>136</v>
      </c>
      <c r="G43" s="1" t="s">
        <v>220</v>
      </c>
      <c r="I43" s="12">
        <f t="shared" si="0"/>
        <v>4166.6100000000006</v>
      </c>
    </row>
    <row r="44" spans="1:9" x14ac:dyDescent="0.3">
      <c r="A44" s="5">
        <f>YEAR(B44-55)</f>
        <v>2018</v>
      </c>
      <c r="B44" s="14">
        <v>43179.925694444442</v>
      </c>
      <c r="C44" t="s">
        <v>162</v>
      </c>
      <c r="D44" t="s">
        <v>163</v>
      </c>
      <c r="E44" s="12">
        <v>120.12</v>
      </c>
      <c r="F44" t="s">
        <v>167</v>
      </c>
      <c r="G44" s="1" t="s">
        <v>214</v>
      </c>
      <c r="H44" s="1" t="s">
        <v>215</v>
      </c>
      <c r="I44" s="12">
        <f t="shared" si="0"/>
        <v>4286.7300000000005</v>
      </c>
    </row>
    <row r="45" spans="1:9" x14ac:dyDescent="0.3">
      <c r="A45" s="5">
        <f>YEAR(B45-55)</f>
        <v>2018</v>
      </c>
      <c r="B45" s="14">
        <v>43181.822222222225</v>
      </c>
      <c r="C45" t="s">
        <v>158</v>
      </c>
      <c r="D45" t="s">
        <v>159</v>
      </c>
      <c r="E45" s="12">
        <v>120</v>
      </c>
      <c r="F45" t="s">
        <v>164</v>
      </c>
      <c r="G45" s="1" t="s">
        <v>214</v>
      </c>
      <c r="H45" s="1" t="s">
        <v>215</v>
      </c>
      <c r="I45" s="12">
        <f t="shared" si="0"/>
        <v>4406.7300000000005</v>
      </c>
    </row>
    <row r="46" spans="1:9" x14ac:dyDescent="0.3">
      <c r="A46" s="5">
        <f>YEAR(B46-55)</f>
        <v>2018</v>
      </c>
      <c r="B46" s="14">
        <v>43182.463194444441</v>
      </c>
      <c r="D46" t="s">
        <v>31</v>
      </c>
      <c r="E46" s="12">
        <v>-12</v>
      </c>
      <c r="F46" t="s">
        <v>109</v>
      </c>
      <c r="G46" s="1" t="s">
        <v>220</v>
      </c>
      <c r="I46" s="12">
        <f t="shared" si="0"/>
        <v>4394.7300000000005</v>
      </c>
    </row>
    <row r="47" spans="1:9" x14ac:dyDescent="0.3">
      <c r="A47" s="5">
        <f>YEAR(B47-55)</f>
        <v>2018</v>
      </c>
      <c r="B47" s="14">
        <v>43182.467361111114</v>
      </c>
      <c r="D47" t="s">
        <v>31</v>
      </c>
      <c r="E47" s="12">
        <v>40</v>
      </c>
      <c r="F47" t="s">
        <v>161</v>
      </c>
      <c r="G47" s="1" t="s">
        <v>220</v>
      </c>
      <c r="I47" s="12">
        <f t="shared" si="0"/>
        <v>4434.7300000000005</v>
      </c>
    </row>
    <row r="48" spans="1:9" x14ac:dyDescent="0.3">
      <c r="A48" s="5">
        <f>YEAR(B48-55)</f>
        <v>2018</v>
      </c>
      <c r="B48" s="14">
        <v>43182.509027777778</v>
      </c>
      <c r="D48" t="s">
        <v>31</v>
      </c>
      <c r="E48" s="12">
        <v>865</v>
      </c>
      <c r="F48" t="s">
        <v>160</v>
      </c>
      <c r="G48" s="1" t="s">
        <v>220</v>
      </c>
      <c r="I48" s="12">
        <f t="shared" si="0"/>
        <v>5299.7300000000005</v>
      </c>
    </row>
    <row r="49" spans="1:9" x14ac:dyDescent="0.3">
      <c r="A49" s="5">
        <f>YEAR(B49-55)</f>
        <v>2018</v>
      </c>
      <c r="B49" s="14">
        <v>43182.534722222219</v>
      </c>
      <c r="D49" t="s">
        <v>31</v>
      </c>
      <c r="E49" s="12">
        <v>327.60000000000002</v>
      </c>
      <c r="F49" t="s">
        <v>156</v>
      </c>
      <c r="G49" s="1" t="s">
        <v>214</v>
      </c>
      <c r="H49" s="1" t="s">
        <v>215</v>
      </c>
      <c r="I49" s="12">
        <f t="shared" si="0"/>
        <v>5627.3300000000008</v>
      </c>
    </row>
    <row r="50" spans="1:9" x14ac:dyDescent="0.3">
      <c r="A50" s="5">
        <f>YEAR(B50-55)</f>
        <v>2018</v>
      </c>
      <c r="B50" s="14">
        <v>43182.534722222219</v>
      </c>
      <c r="D50" t="s">
        <v>31</v>
      </c>
      <c r="E50" s="12">
        <v>599.9</v>
      </c>
      <c r="F50" t="s">
        <v>157</v>
      </c>
      <c r="G50" s="1" t="s">
        <v>217</v>
      </c>
      <c r="H50" s="1" t="s">
        <v>218</v>
      </c>
      <c r="I50" s="12">
        <f t="shared" si="0"/>
        <v>6227.2300000000005</v>
      </c>
    </row>
    <row r="51" spans="1:9" x14ac:dyDescent="0.3">
      <c r="A51" s="5">
        <f>YEAR(B51-55)</f>
        <v>2018</v>
      </c>
      <c r="B51" s="14">
        <v>43183.036805555559</v>
      </c>
      <c r="C51" t="s">
        <v>150</v>
      </c>
      <c r="D51" t="s">
        <v>151</v>
      </c>
      <c r="E51" s="12">
        <v>240.48</v>
      </c>
      <c r="F51" t="s">
        <v>155</v>
      </c>
      <c r="G51" s="1" t="s">
        <v>214</v>
      </c>
      <c r="H51" s="1" t="s">
        <v>215</v>
      </c>
      <c r="I51" s="12">
        <f t="shared" si="0"/>
        <v>6467.71</v>
      </c>
    </row>
    <row r="52" spans="1:9" x14ac:dyDescent="0.3">
      <c r="A52" s="5">
        <f>YEAR(B52-55)</f>
        <v>2018</v>
      </c>
      <c r="B52" s="14">
        <v>43184.568749999999</v>
      </c>
      <c r="C52" t="s">
        <v>56</v>
      </c>
      <c r="D52" t="s">
        <v>57</v>
      </c>
      <c r="E52" s="12">
        <v>120</v>
      </c>
      <c r="F52" t="s">
        <v>154</v>
      </c>
      <c r="G52" s="1" t="s">
        <v>217</v>
      </c>
      <c r="H52" s="1" t="s">
        <v>218</v>
      </c>
      <c r="I52" s="12">
        <f t="shared" si="0"/>
        <v>6587.71</v>
      </c>
    </row>
    <row r="53" spans="1:9" x14ac:dyDescent="0.3">
      <c r="A53" s="5">
        <f>YEAR(B53-55)</f>
        <v>2018</v>
      </c>
      <c r="B53" s="14">
        <v>43193.876388888886</v>
      </c>
      <c r="C53" t="s">
        <v>51</v>
      </c>
      <c r="D53" t="s">
        <v>52</v>
      </c>
      <c r="E53" s="12">
        <v>120.24</v>
      </c>
      <c r="F53" t="s">
        <v>153</v>
      </c>
      <c r="G53" s="1" t="s">
        <v>217</v>
      </c>
      <c r="H53" s="1" t="s">
        <v>218</v>
      </c>
      <c r="I53" s="12">
        <f t="shared" si="0"/>
        <v>6707.95</v>
      </c>
    </row>
    <row r="54" spans="1:9" x14ac:dyDescent="0.3">
      <c r="A54" s="5">
        <f>YEAR(B54-55)</f>
        <v>2018</v>
      </c>
      <c r="B54" s="14">
        <v>43193.904861111114</v>
      </c>
      <c r="C54" t="s">
        <v>12</v>
      </c>
      <c r="D54" t="s">
        <v>13</v>
      </c>
      <c r="E54" s="12">
        <v>120.24</v>
      </c>
      <c r="F54" t="s">
        <v>152</v>
      </c>
      <c r="G54" s="1" t="s">
        <v>220</v>
      </c>
      <c r="I54" s="12">
        <f t="shared" si="0"/>
        <v>6828.19</v>
      </c>
    </row>
    <row r="55" spans="1:9" x14ac:dyDescent="0.3">
      <c r="A55" s="5">
        <f>YEAR(B55-55)</f>
        <v>2018</v>
      </c>
      <c r="B55" s="14">
        <v>43193.963888888888</v>
      </c>
      <c r="C55" t="s">
        <v>147</v>
      </c>
      <c r="D55" t="s">
        <v>148</v>
      </c>
      <c r="E55" s="12">
        <v>60</v>
      </c>
      <c r="F55" t="s">
        <v>146</v>
      </c>
      <c r="G55" s="1" t="s">
        <v>220</v>
      </c>
      <c r="I55" s="12">
        <f t="shared" si="0"/>
        <v>6888.19</v>
      </c>
    </row>
    <row r="56" spans="1:9" x14ac:dyDescent="0.3">
      <c r="A56" s="5">
        <f>YEAR(B56-55)</f>
        <v>2018</v>
      </c>
      <c r="B56" s="14">
        <v>43194.430555555555</v>
      </c>
      <c r="C56" t="s">
        <v>73</v>
      </c>
      <c r="D56" t="s">
        <v>74</v>
      </c>
      <c r="E56" s="12">
        <v>120.24</v>
      </c>
      <c r="F56" t="s">
        <v>136</v>
      </c>
      <c r="G56" s="1" t="s">
        <v>220</v>
      </c>
      <c r="I56" s="12">
        <f t="shared" si="0"/>
        <v>7008.4299999999994</v>
      </c>
    </row>
    <row r="57" spans="1:9" x14ac:dyDescent="0.3">
      <c r="A57" s="5">
        <f>YEAR(B57-55)</f>
        <v>2018</v>
      </c>
      <c r="B57" s="14">
        <v>43199.848611111112</v>
      </c>
      <c r="C57" t="s">
        <v>114</v>
      </c>
      <c r="D57" t="s">
        <v>115</v>
      </c>
      <c r="E57" s="12">
        <v>120</v>
      </c>
      <c r="F57" t="s">
        <v>149</v>
      </c>
      <c r="G57" s="1" t="s">
        <v>220</v>
      </c>
      <c r="I57" s="12">
        <f t="shared" si="0"/>
        <v>7128.4299999999994</v>
      </c>
    </row>
    <row r="58" spans="1:9" x14ac:dyDescent="0.3">
      <c r="A58" s="5">
        <f>YEAR(B58-55)</f>
        <v>2018</v>
      </c>
      <c r="B58" s="14">
        <v>43201.574305555558</v>
      </c>
      <c r="C58" t="s">
        <v>143</v>
      </c>
      <c r="D58" t="s">
        <v>144</v>
      </c>
      <c r="E58" s="12">
        <v>120.24</v>
      </c>
      <c r="F58" t="s">
        <v>216</v>
      </c>
      <c r="G58" s="1" t="s">
        <v>216</v>
      </c>
      <c r="H58" s="1" t="s">
        <v>216</v>
      </c>
      <c r="I58" s="12">
        <f t="shared" si="0"/>
        <v>7248.6699999999992</v>
      </c>
    </row>
    <row r="59" spans="1:9" x14ac:dyDescent="0.3">
      <c r="A59" s="5">
        <f>YEAR(B59-55)</f>
        <v>2018</v>
      </c>
      <c r="B59" s="14">
        <v>43203.674305555556</v>
      </c>
      <c r="C59" t="s">
        <v>143</v>
      </c>
      <c r="D59" t="s">
        <v>144</v>
      </c>
      <c r="E59" s="12">
        <v>275</v>
      </c>
      <c r="F59" t="s">
        <v>109</v>
      </c>
      <c r="G59" s="1" t="s">
        <v>220</v>
      </c>
      <c r="I59" s="12">
        <f t="shared" si="0"/>
        <v>7523.6699999999992</v>
      </c>
    </row>
    <row r="60" spans="1:9" x14ac:dyDescent="0.3">
      <c r="A60" s="5">
        <f>YEAR(B60-55)</f>
        <v>2018</v>
      </c>
      <c r="B60" s="14">
        <v>43203.924305555556</v>
      </c>
      <c r="C60" t="s">
        <v>140</v>
      </c>
      <c r="D60" t="s">
        <v>141</v>
      </c>
      <c r="E60" s="12">
        <v>120.24</v>
      </c>
      <c r="F60" t="s">
        <v>109</v>
      </c>
      <c r="G60" s="1" t="s">
        <v>220</v>
      </c>
      <c r="I60" s="12">
        <f t="shared" si="0"/>
        <v>7643.9099999999989</v>
      </c>
    </row>
    <row r="61" spans="1:9" x14ac:dyDescent="0.3">
      <c r="A61" s="5">
        <f>YEAR(B61-55)</f>
        <v>2018</v>
      </c>
      <c r="B61" s="14">
        <v>43203.924305555556</v>
      </c>
      <c r="C61" t="s">
        <v>140</v>
      </c>
      <c r="D61" t="s">
        <v>141</v>
      </c>
      <c r="E61" s="12">
        <v>15</v>
      </c>
      <c r="F61" t="s">
        <v>146</v>
      </c>
      <c r="G61" s="1" t="s">
        <v>220</v>
      </c>
      <c r="I61" s="12">
        <f t="shared" si="0"/>
        <v>7658.9099999999989</v>
      </c>
    </row>
    <row r="62" spans="1:9" x14ac:dyDescent="0.3">
      <c r="A62" s="5">
        <f>YEAR(B62-55)</f>
        <v>2018</v>
      </c>
      <c r="B62" s="14">
        <v>43206.823611111111</v>
      </c>
      <c r="C62" t="s">
        <v>82</v>
      </c>
      <c r="D62" t="s">
        <v>83</v>
      </c>
      <c r="E62" s="12">
        <v>120.24</v>
      </c>
      <c r="F62" t="s">
        <v>145</v>
      </c>
      <c r="G62" s="1" t="s">
        <v>223</v>
      </c>
      <c r="I62" s="12">
        <f t="shared" si="0"/>
        <v>7779.1499999999987</v>
      </c>
    </row>
    <row r="63" spans="1:9" x14ac:dyDescent="0.3">
      <c r="A63" s="5">
        <f>YEAR(B63-55)</f>
        <v>2018</v>
      </c>
      <c r="B63" s="14">
        <v>43207.870138888888</v>
      </c>
      <c r="C63" t="s">
        <v>137</v>
      </c>
      <c r="D63" t="s">
        <v>138</v>
      </c>
      <c r="E63" s="12">
        <v>120</v>
      </c>
      <c r="F63" t="s">
        <v>142</v>
      </c>
      <c r="G63" s="1" t="s">
        <v>223</v>
      </c>
      <c r="I63" s="12">
        <f t="shared" si="0"/>
        <v>7899.1499999999987</v>
      </c>
    </row>
    <row r="64" spans="1:9" x14ac:dyDescent="0.3">
      <c r="A64" s="5">
        <f>YEAR(B64-55)</f>
        <v>2018</v>
      </c>
      <c r="B64" s="14">
        <v>43208.334722222222</v>
      </c>
      <c r="C64" t="s">
        <v>86</v>
      </c>
      <c r="D64" t="s">
        <v>87</v>
      </c>
      <c r="E64" s="12">
        <v>10</v>
      </c>
      <c r="F64" t="s">
        <v>109</v>
      </c>
      <c r="G64" s="1" t="s">
        <v>220</v>
      </c>
      <c r="I64" s="12">
        <f t="shared" si="0"/>
        <v>7909.1499999999987</v>
      </c>
    </row>
    <row r="65" spans="1:9" x14ac:dyDescent="0.3">
      <c r="A65" s="5">
        <f>YEAR(B65-55)</f>
        <v>2018</v>
      </c>
      <c r="B65" s="14">
        <v>43210.820833333331</v>
      </c>
      <c r="C65" t="s">
        <v>86</v>
      </c>
      <c r="D65" t="s">
        <v>87</v>
      </c>
      <c r="E65" s="12">
        <v>120</v>
      </c>
      <c r="F65" t="s">
        <v>55</v>
      </c>
      <c r="G65" s="1" t="s">
        <v>220</v>
      </c>
      <c r="I65" s="12">
        <f t="shared" si="0"/>
        <v>8029.1499999999987</v>
      </c>
    </row>
    <row r="66" spans="1:9" x14ac:dyDescent="0.3">
      <c r="A66" s="5">
        <f>YEAR(B66-55)</f>
        <v>2018</v>
      </c>
      <c r="B66" s="14">
        <v>43217.646527777775</v>
      </c>
      <c r="C66" t="s">
        <v>132</v>
      </c>
      <c r="D66" t="s">
        <v>133</v>
      </c>
      <c r="E66" s="12">
        <v>120.24</v>
      </c>
      <c r="F66" t="s">
        <v>221</v>
      </c>
      <c r="G66" s="1" t="s">
        <v>221</v>
      </c>
      <c r="H66" s="1" t="s">
        <v>221</v>
      </c>
      <c r="I66" s="12">
        <f t="shared" si="0"/>
        <v>8149.3899999999985</v>
      </c>
    </row>
    <row r="67" spans="1:9" x14ac:dyDescent="0.3">
      <c r="A67" s="5">
        <f>YEAR(B67-55)</f>
        <v>2018</v>
      </c>
      <c r="B67" s="14">
        <v>43217.646527777775</v>
      </c>
      <c r="C67" t="s">
        <v>134</v>
      </c>
      <c r="D67" t="s">
        <v>135</v>
      </c>
      <c r="E67" s="12">
        <v>120.24</v>
      </c>
      <c r="F67" t="s">
        <v>139</v>
      </c>
      <c r="G67" s="1" t="s">
        <v>220</v>
      </c>
      <c r="I67" s="12">
        <f t="shared" si="0"/>
        <v>8269.6299999999992</v>
      </c>
    </row>
    <row r="68" spans="1:9" x14ac:dyDescent="0.3">
      <c r="A68" s="5">
        <f>YEAR(B68-55)</f>
        <v>2018</v>
      </c>
      <c r="B68" s="14">
        <v>43222.754861111112</v>
      </c>
      <c r="C68" t="s">
        <v>45</v>
      </c>
      <c r="D68" t="s">
        <v>46</v>
      </c>
      <c r="E68" s="12">
        <v>120.24</v>
      </c>
      <c r="F68" t="s">
        <v>136</v>
      </c>
      <c r="G68" s="1" t="s">
        <v>220</v>
      </c>
      <c r="I68" s="12">
        <f t="shared" ref="I68:I131" si="1">+I67+E68</f>
        <v>8389.869999999999</v>
      </c>
    </row>
    <row r="69" spans="1:9" x14ac:dyDescent="0.3">
      <c r="A69" s="5">
        <f>YEAR(B69-55)</f>
        <v>2018</v>
      </c>
      <c r="B69" s="14">
        <v>43222.8125</v>
      </c>
      <c r="C69" t="s">
        <v>128</v>
      </c>
      <c r="D69" t="s">
        <v>129</v>
      </c>
      <c r="E69" s="12">
        <v>20</v>
      </c>
      <c r="F69" t="s">
        <v>109</v>
      </c>
      <c r="G69" s="1" t="s">
        <v>220</v>
      </c>
      <c r="I69" s="12">
        <f t="shared" si="1"/>
        <v>8409.869999999999</v>
      </c>
    </row>
    <row r="70" spans="1:9" x14ac:dyDescent="0.3">
      <c r="A70" s="5">
        <f>YEAR(B70-55)</f>
        <v>2018</v>
      </c>
      <c r="B70" s="14">
        <v>43222.822222222225</v>
      </c>
      <c r="C70" t="s">
        <v>125</v>
      </c>
      <c r="D70" t="s">
        <v>126</v>
      </c>
      <c r="E70" s="12">
        <v>10</v>
      </c>
      <c r="F70" t="s">
        <v>55</v>
      </c>
      <c r="G70" s="1" t="s">
        <v>220</v>
      </c>
      <c r="I70" s="12">
        <f t="shared" si="1"/>
        <v>8419.869999999999</v>
      </c>
    </row>
    <row r="71" spans="1:9" x14ac:dyDescent="0.3">
      <c r="A71" s="5">
        <f>YEAR(B71-55)</f>
        <v>2018</v>
      </c>
      <c r="B71" s="14">
        <v>43222.836805555555</v>
      </c>
      <c r="C71" t="s">
        <v>122</v>
      </c>
      <c r="D71" t="s">
        <v>123</v>
      </c>
      <c r="E71" s="12">
        <v>40</v>
      </c>
      <c r="F71" t="s">
        <v>131</v>
      </c>
      <c r="G71" s="1" t="s">
        <v>221</v>
      </c>
      <c r="I71" s="12">
        <f t="shared" si="1"/>
        <v>8459.869999999999</v>
      </c>
    </row>
    <row r="72" spans="1:9" x14ac:dyDescent="0.3">
      <c r="A72" s="5">
        <f>YEAR(B72-55)</f>
        <v>2018</v>
      </c>
      <c r="B72" s="14">
        <v>43222.841666666667</v>
      </c>
      <c r="C72" t="s">
        <v>119</v>
      </c>
      <c r="D72" t="s">
        <v>120</v>
      </c>
      <c r="E72" s="12">
        <v>10.02</v>
      </c>
      <c r="F72" t="s">
        <v>130</v>
      </c>
      <c r="G72" s="1" t="s">
        <v>223</v>
      </c>
      <c r="I72" s="12">
        <f t="shared" si="1"/>
        <v>8469.89</v>
      </c>
    </row>
    <row r="73" spans="1:9" x14ac:dyDescent="0.3">
      <c r="A73" s="5">
        <f>YEAR(B73-55)</f>
        <v>2018</v>
      </c>
      <c r="B73" s="14">
        <v>43222.856249999997</v>
      </c>
      <c r="D73" t="s">
        <v>118</v>
      </c>
      <c r="E73" s="12">
        <v>10.02</v>
      </c>
      <c r="F73" t="s">
        <v>127</v>
      </c>
      <c r="G73" s="1" t="s">
        <v>223</v>
      </c>
      <c r="I73" s="12">
        <f t="shared" si="1"/>
        <v>8479.91</v>
      </c>
    </row>
    <row r="74" spans="1:9" x14ac:dyDescent="0.3">
      <c r="A74" s="5">
        <f>YEAR(B74-55)</f>
        <v>2018</v>
      </c>
      <c r="B74" s="14">
        <v>43224.88958333333</v>
      </c>
      <c r="C74" t="s">
        <v>114</v>
      </c>
      <c r="D74" t="s">
        <v>115</v>
      </c>
      <c r="E74" s="12">
        <v>120</v>
      </c>
      <c r="F74" t="s">
        <v>124</v>
      </c>
      <c r="G74" s="1" t="s">
        <v>223</v>
      </c>
      <c r="I74" s="12">
        <f t="shared" si="1"/>
        <v>8599.91</v>
      </c>
    </row>
    <row r="75" spans="1:9" x14ac:dyDescent="0.3">
      <c r="A75" s="5">
        <f>YEAR(B75-55)</f>
        <v>2018</v>
      </c>
      <c r="B75" s="14">
        <v>43227.9</v>
      </c>
      <c r="C75" t="s">
        <v>114</v>
      </c>
      <c r="D75" t="s">
        <v>115</v>
      </c>
      <c r="E75" s="12">
        <v>100</v>
      </c>
      <c r="F75" t="s">
        <v>121</v>
      </c>
      <c r="G75" s="1" t="s">
        <v>223</v>
      </c>
      <c r="I75" s="12">
        <f t="shared" si="1"/>
        <v>8699.91</v>
      </c>
    </row>
    <row r="76" spans="1:9" x14ac:dyDescent="0.3">
      <c r="A76" s="5">
        <f>YEAR(B76-55)</f>
        <v>2018</v>
      </c>
      <c r="B76" s="14">
        <v>43229.93472222222</v>
      </c>
      <c r="C76" t="s">
        <v>61</v>
      </c>
      <c r="D76" t="s">
        <v>62</v>
      </c>
      <c r="E76" s="12">
        <v>150</v>
      </c>
      <c r="F76" t="s">
        <v>216</v>
      </c>
      <c r="G76" s="1" t="s">
        <v>216</v>
      </c>
      <c r="H76" s="1" t="s">
        <v>216</v>
      </c>
      <c r="I76" s="12">
        <f t="shared" si="1"/>
        <v>8849.91</v>
      </c>
    </row>
    <row r="77" spans="1:9" x14ac:dyDescent="0.3">
      <c r="A77" s="5">
        <f>YEAR(B77-55)</f>
        <v>2018</v>
      </c>
      <c r="B77" s="14">
        <v>43230.781944444447</v>
      </c>
      <c r="C77" t="s">
        <v>110</v>
      </c>
      <c r="D77" t="s">
        <v>111</v>
      </c>
      <c r="E77" s="12">
        <v>100</v>
      </c>
      <c r="F77" t="s">
        <v>117</v>
      </c>
      <c r="G77" s="1" t="s">
        <v>217</v>
      </c>
      <c r="H77" s="1" t="s">
        <v>222</v>
      </c>
      <c r="I77" s="12">
        <f t="shared" si="1"/>
        <v>8949.91</v>
      </c>
    </row>
    <row r="78" spans="1:9" x14ac:dyDescent="0.3">
      <c r="A78" s="5">
        <f>YEAR(B78-55)</f>
        <v>2018</v>
      </c>
      <c r="B78" s="14">
        <v>43235.761111111111</v>
      </c>
      <c r="C78" t="s">
        <v>48</v>
      </c>
      <c r="D78" t="s">
        <v>49</v>
      </c>
      <c r="E78" s="12">
        <v>120</v>
      </c>
      <c r="F78" t="s">
        <v>116</v>
      </c>
      <c r="G78" s="1" t="s">
        <v>217</v>
      </c>
      <c r="H78" s="1" t="s">
        <v>222</v>
      </c>
      <c r="I78" s="12">
        <f t="shared" si="1"/>
        <v>9069.91</v>
      </c>
    </row>
    <row r="79" spans="1:9" x14ac:dyDescent="0.3">
      <c r="A79" s="5">
        <f>YEAR(B79-55)</f>
        <v>2018</v>
      </c>
      <c r="B79" s="14">
        <v>43242.413888888892</v>
      </c>
      <c r="C79" t="s">
        <v>106</v>
      </c>
      <c r="D79" t="s">
        <v>107</v>
      </c>
      <c r="E79" s="12">
        <v>120.24</v>
      </c>
      <c r="F79" t="s">
        <v>113</v>
      </c>
      <c r="G79" s="1" t="s">
        <v>221</v>
      </c>
      <c r="I79" s="12">
        <f t="shared" si="1"/>
        <v>9190.15</v>
      </c>
    </row>
    <row r="80" spans="1:9" x14ac:dyDescent="0.3">
      <c r="A80" s="5">
        <f>YEAR(B80-55)</f>
        <v>2018</v>
      </c>
      <c r="B80" s="14">
        <v>43264.446527777778</v>
      </c>
      <c r="C80" t="s">
        <v>103</v>
      </c>
      <c r="D80" t="s">
        <v>104</v>
      </c>
      <c r="E80" s="12">
        <v>120.24</v>
      </c>
      <c r="F80" t="s">
        <v>112</v>
      </c>
      <c r="G80" s="1" t="s">
        <v>217</v>
      </c>
      <c r="H80" s="1" t="s">
        <v>218</v>
      </c>
      <c r="I80" s="12">
        <f t="shared" si="1"/>
        <v>9310.39</v>
      </c>
    </row>
    <row r="81" spans="1:9" x14ac:dyDescent="0.3">
      <c r="A81" s="5">
        <f>YEAR(B81-55)</f>
        <v>2018</v>
      </c>
      <c r="B81" s="14">
        <v>43272.643055555556</v>
      </c>
      <c r="C81" t="s">
        <v>12</v>
      </c>
      <c r="D81" t="s">
        <v>13</v>
      </c>
      <c r="E81" s="12">
        <v>160</v>
      </c>
      <c r="F81" t="s">
        <v>109</v>
      </c>
      <c r="G81" s="1" t="s">
        <v>220</v>
      </c>
      <c r="I81" s="12">
        <f t="shared" si="1"/>
        <v>9470.39</v>
      </c>
    </row>
    <row r="82" spans="1:9" x14ac:dyDescent="0.3">
      <c r="A82" s="5">
        <f>YEAR(B82-55)</f>
        <v>2018</v>
      </c>
      <c r="B82" s="14">
        <v>43291.3</v>
      </c>
      <c r="C82" t="s">
        <v>99</v>
      </c>
      <c r="D82" t="s">
        <v>100</v>
      </c>
      <c r="E82" s="12">
        <v>120</v>
      </c>
      <c r="F82" t="s">
        <v>108</v>
      </c>
      <c r="G82" s="1" t="s">
        <v>220</v>
      </c>
      <c r="I82" s="12">
        <f t="shared" si="1"/>
        <v>9590.39</v>
      </c>
    </row>
    <row r="83" spans="1:9" x14ac:dyDescent="0.3">
      <c r="A83" s="5">
        <f>YEAR(B83-55)</f>
        <v>2018</v>
      </c>
      <c r="B83" s="14">
        <v>43301.872916666667</v>
      </c>
      <c r="C83" t="s">
        <v>61</v>
      </c>
      <c r="D83" t="s">
        <v>62</v>
      </c>
      <c r="E83" s="12">
        <v>-50</v>
      </c>
      <c r="F83" t="s">
        <v>105</v>
      </c>
      <c r="G83" s="1" t="s">
        <v>220</v>
      </c>
      <c r="I83" s="12">
        <f t="shared" si="1"/>
        <v>9540.39</v>
      </c>
    </row>
    <row r="84" spans="1:9" x14ac:dyDescent="0.3">
      <c r="A84" s="5">
        <f>YEAR(B84-55)</f>
        <v>2018</v>
      </c>
      <c r="B84" s="14">
        <v>43332.811805555553</v>
      </c>
      <c r="C84" t="s">
        <v>95</v>
      </c>
      <c r="D84" t="s">
        <v>96</v>
      </c>
      <c r="E84" s="12">
        <v>200</v>
      </c>
      <c r="F84" t="s">
        <v>102</v>
      </c>
      <c r="G84" s="1" t="s">
        <v>221</v>
      </c>
      <c r="I84" s="12">
        <f t="shared" si="1"/>
        <v>9740.39</v>
      </c>
    </row>
    <row r="85" spans="1:9" x14ac:dyDescent="0.3">
      <c r="A85" s="5">
        <f>YEAR(B85-55)</f>
        <v>2018</v>
      </c>
      <c r="B85" s="14">
        <v>43345.823611111111</v>
      </c>
      <c r="C85" t="s">
        <v>34</v>
      </c>
      <c r="D85" t="s">
        <v>35</v>
      </c>
      <c r="E85" s="12">
        <v>200</v>
      </c>
      <c r="F85" t="s">
        <v>101</v>
      </c>
      <c r="G85" s="1" t="s">
        <v>220</v>
      </c>
      <c r="I85" s="12">
        <f t="shared" si="1"/>
        <v>9940.39</v>
      </c>
    </row>
    <row r="86" spans="1:9" x14ac:dyDescent="0.3">
      <c r="A86" s="5">
        <f>YEAR(B86-55)</f>
        <v>2018</v>
      </c>
      <c r="B86" s="14">
        <v>43345.865972222222</v>
      </c>
      <c r="C86" t="s">
        <v>91</v>
      </c>
      <c r="D86" t="s">
        <v>92</v>
      </c>
      <c r="E86" s="12">
        <v>100</v>
      </c>
      <c r="F86" t="s">
        <v>98</v>
      </c>
      <c r="G86" s="1" t="s">
        <v>217</v>
      </c>
      <c r="H86" s="1" t="s">
        <v>218</v>
      </c>
      <c r="I86" s="12">
        <f t="shared" si="1"/>
        <v>10040.39</v>
      </c>
    </row>
    <row r="87" spans="1:9" x14ac:dyDescent="0.3">
      <c r="A87" s="5">
        <f>YEAR(B87-55)</f>
        <v>2018</v>
      </c>
      <c r="B87" s="14">
        <v>43345.918749999997</v>
      </c>
      <c r="D87" t="s">
        <v>89</v>
      </c>
      <c r="E87" s="12">
        <v>95</v>
      </c>
      <c r="F87" t="s">
        <v>97</v>
      </c>
      <c r="G87" s="1" t="s">
        <v>214</v>
      </c>
      <c r="H87" s="1" t="s">
        <v>215</v>
      </c>
      <c r="I87" s="12">
        <f t="shared" si="1"/>
        <v>10135.39</v>
      </c>
    </row>
    <row r="88" spans="1:9" x14ac:dyDescent="0.3">
      <c r="A88" s="5">
        <f>YEAR(B88-55)</f>
        <v>2018</v>
      </c>
      <c r="B88" s="14">
        <v>43346.577777777777</v>
      </c>
      <c r="C88" t="s">
        <v>12</v>
      </c>
      <c r="D88" t="s">
        <v>13</v>
      </c>
      <c r="E88" s="12">
        <v>100</v>
      </c>
      <c r="F88" t="s">
        <v>94</v>
      </c>
      <c r="G88" s="1" t="s">
        <v>217</v>
      </c>
      <c r="H88" s="1" t="s">
        <v>218</v>
      </c>
      <c r="I88" s="12">
        <f t="shared" si="1"/>
        <v>10235.39</v>
      </c>
    </row>
    <row r="89" spans="1:9" x14ac:dyDescent="0.3">
      <c r="A89" s="5">
        <f>YEAR(B89-55)</f>
        <v>2018</v>
      </c>
      <c r="B89" s="14">
        <v>43346.690972222219</v>
      </c>
      <c r="C89" t="s">
        <v>86</v>
      </c>
      <c r="D89" t="s">
        <v>87</v>
      </c>
      <c r="E89" s="12">
        <v>635</v>
      </c>
      <c r="F89" t="s">
        <v>93</v>
      </c>
      <c r="G89" s="1" t="s">
        <v>217</v>
      </c>
      <c r="H89" s="1" t="s">
        <v>218</v>
      </c>
      <c r="I89" s="12">
        <f t="shared" si="1"/>
        <v>10870.39</v>
      </c>
    </row>
    <row r="90" spans="1:9" x14ac:dyDescent="0.3">
      <c r="A90" s="5">
        <f>YEAR(B90-55)</f>
        <v>2018</v>
      </c>
      <c r="B90" s="14">
        <v>43346.719444444447</v>
      </c>
      <c r="C90" t="s">
        <v>84</v>
      </c>
      <c r="D90" t="s">
        <v>85</v>
      </c>
      <c r="E90" s="12">
        <v>150</v>
      </c>
      <c r="F90" t="s">
        <v>90</v>
      </c>
      <c r="G90" s="1" t="s">
        <v>217</v>
      </c>
      <c r="H90" s="1" t="s">
        <v>218</v>
      </c>
      <c r="I90" s="12">
        <f t="shared" si="1"/>
        <v>11020.39</v>
      </c>
    </row>
    <row r="91" spans="1:9" x14ac:dyDescent="0.3">
      <c r="A91" s="5">
        <f>YEAR(B91-55)</f>
        <v>2018</v>
      </c>
      <c r="B91" s="14">
        <v>43347.581944444442</v>
      </c>
      <c r="C91" t="s">
        <v>82</v>
      </c>
      <c r="D91" t="s">
        <v>83</v>
      </c>
      <c r="E91" s="12">
        <v>680</v>
      </c>
      <c r="F91" t="s">
        <v>88</v>
      </c>
      <c r="G91" s="1" t="s">
        <v>217</v>
      </c>
      <c r="H91" s="1" t="s">
        <v>218</v>
      </c>
      <c r="I91" s="12">
        <f t="shared" si="1"/>
        <v>11700.39</v>
      </c>
    </row>
    <row r="92" spans="1:9" x14ac:dyDescent="0.3">
      <c r="A92" s="5">
        <f>YEAR(B92-55)</f>
        <v>2018</v>
      </c>
      <c r="B92" s="14">
        <v>43349.404861111114</v>
      </c>
      <c r="C92" t="s">
        <v>79</v>
      </c>
      <c r="D92" t="s">
        <v>80</v>
      </c>
      <c r="E92" s="12">
        <v>405</v>
      </c>
      <c r="F92" t="s">
        <v>216</v>
      </c>
      <c r="G92" s="1" t="s">
        <v>216</v>
      </c>
      <c r="H92" s="1" t="s">
        <v>216</v>
      </c>
      <c r="I92" s="12">
        <f t="shared" si="1"/>
        <v>12105.39</v>
      </c>
    </row>
    <row r="93" spans="1:9" x14ac:dyDescent="0.3">
      <c r="A93" s="5">
        <f>YEAR(B93-55)</f>
        <v>2018</v>
      </c>
      <c r="B93" s="14">
        <v>43349.445138888892</v>
      </c>
      <c r="C93" t="s">
        <v>76</v>
      </c>
      <c r="D93" t="s">
        <v>77</v>
      </c>
      <c r="E93" s="12">
        <v>280</v>
      </c>
      <c r="F93" t="s">
        <v>29</v>
      </c>
      <c r="G93" s="1" t="s">
        <v>217</v>
      </c>
      <c r="H93" s="1" t="s">
        <v>218</v>
      </c>
      <c r="I93" s="12">
        <f t="shared" si="1"/>
        <v>12385.39</v>
      </c>
    </row>
    <row r="94" spans="1:9" x14ac:dyDescent="0.3">
      <c r="A94" s="5">
        <f>YEAR(B94-55)</f>
        <v>2018</v>
      </c>
      <c r="B94" s="14">
        <v>43350.335416666669</v>
      </c>
      <c r="C94" t="s">
        <v>56</v>
      </c>
      <c r="D94" t="s">
        <v>57</v>
      </c>
      <c r="E94" s="12">
        <v>10</v>
      </c>
      <c r="F94" t="s">
        <v>216</v>
      </c>
      <c r="G94" s="1" t="s">
        <v>216</v>
      </c>
      <c r="H94" s="1" t="s">
        <v>216</v>
      </c>
      <c r="I94" s="12">
        <f t="shared" si="1"/>
        <v>12395.39</v>
      </c>
    </row>
    <row r="95" spans="1:9" x14ac:dyDescent="0.3">
      <c r="A95" s="5">
        <f>YEAR(B95-55)</f>
        <v>2018</v>
      </c>
      <c r="B95" s="14">
        <v>43350.418749999997</v>
      </c>
      <c r="C95" t="s">
        <v>73</v>
      </c>
      <c r="D95" t="s">
        <v>74</v>
      </c>
      <c r="E95" s="12">
        <v>340</v>
      </c>
      <c r="F95" t="s">
        <v>81</v>
      </c>
      <c r="G95" s="1" t="s">
        <v>217</v>
      </c>
      <c r="H95" s="1" t="s">
        <v>218</v>
      </c>
      <c r="I95" s="12">
        <f t="shared" si="1"/>
        <v>12735.39</v>
      </c>
    </row>
    <row r="96" spans="1:9" x14ac:dyDescent="0.3">
      <c r="A96" s="5">
        <f>YEAR(B96-55)</f>
        <v>2018</v>
      </c>
      <c r="B96" s="14">
        <v>43352.897916666669</v>
      </c>
      <c r="C96" t="s">
        <v>61</v>
      </c>
      <c r="D96" t="s">
        <v>62</v>
      </c>
      <c r="E96" s="12">
        <v>65</v>
      </c>
      <c r="F96" t="s">
        <v>75</v>
      </c>
      <c r="G96" s="1" t="s">
        <v>217</v>
      </c>
      <c r="H96" s="1" t="s">
        <v>218</v>
      </c>
      <c r="I96" s="12">
        <f t="shared" si="1"/>
        <v>12800.39</v>
      </c>
    </row>
    <row r="97" spans="1:9" x14ac:dyDescent="0.3">
      <c r="A97" s="5">
        <f>YEAR(B97-55)</f>
        <v>2018</v>
      </c>
      <c r="B97" s="14">
        <v>43352.897916666669</v>
      </c>
      <c r="C97" t="s">
        <v>61</v>
      </c>
      <c r="D97" t="s">
        <v>62</v>
      </c>
      <c r="E97" s="12">
        <v>35</v>
      </c>
      <c r="F97" t="s">
        <v>78</v>
      </c>
      <c r="G97" s="1" t="s">
        <v>217</v>
      </c>
      <c r="H97" s="1" t="s">
        <v>218</v>
      </c>
      <c r="I97" s="12">
        <f t="shared" si="1"/>
        <v>12835.39</v>
      </c>
    </row>
    <row r="98" spans="1:9" x14ac:dyDescent="0.3">
      <c r="A98" s="5">
        <f>YEAR(B98-55)</f>
        <v>2018</v>
      </c>
      <c r="B98" s="14">
        <v>43357.508333333331</v>
      </c>
      <c r="D98" t="s">
        <v>31</v>
      </c>
      <c r="E98" s="12">
        <v>1771.6</v>
      </c>
      <c r="F98" t="s">
        <v>69</v>
      </c>
      <c r="G98" s="1" t="s">
        <v>217</v>
      </c>
      <c r="H98" s="1" t="s">
        <v>218</v>
      </c>
      <c r="I98" s="12">
        <f t="shared" si="1"/>
        <v>14606.99</v>
      </c>
    </row>
    <row r="99" spans="1:9" x14ac:dyDescent="0.3">
      <c r="A99" s="5">
        <f>YEAR(B99-55)</f>
        <v>2018</v>
      </c>
      <c r="B99" s="14">
        <v>43358.323611111111</v>
      </c>
      <c r="C99" t="s">
        <v>15</v>
      </c>
      <c r="D99" t="s">
        <v>16</v>
      </c>
      <c r="E99" s="12">
        <v>335</v>
      </c>
      <c r="F99" t="s">
        <v>72</v>
      </c>
      <c r="G99" s="1" t="s">
        <v>217</v>
      </c>
      <c r="H99" s="1" t="s">
        <v>218</v>
      </c>
      <c r="I99" s="12">
        <f t="shared" si="1"/>
        <v>14941.99</v>
      </c>
    </row>
    <row r="100" spans="1:9" x14ac:dyDescent="0.3">
      <c r="A100" s="5">
        <f>YEAR(B100-55)</f>
        <v>2018</v>
      </c>
      <c r="B100" s="14">
        <v>43359.808333333334</v>
      </c>
      <c r="C100" t="s">
        <v>67</v>
      </c>
      <c r="D100" t="s">
        <v>68</v>
      </c>
      <c r="E100" s="12">
        <v>500</v>
      </c>
      <c r="F100" t="s">
        <v>72</v>
      </c>
      <c r="G100" s="1" t="s">
        <v>216</v>
      </c>
      <c r="H100" s="1" t="s">
        <v>216</v>
      </c>
      <c r="I100" s="12">
        <f t="shared" si="1"/>
        <v>15441.99</v>
      </c>
    </row>
    <row r="101" spans="1:9" x14ac:dyDescent="0.3">
      <c r="A101" s="5">
        <f>YEAR(B101-55)</f>
        <v>2018</v>
      </c>
      <c r="B101" s="14">
        <v>43361.65347222222</v>
      </c>
      <c r="C101" t="s">
        <v>59</v>
      </c>
      <c r="D101" t="s">
        <v>60</v>
      </c>
      <c r="E101" s="12">
        <v>-470</v>
      </c>
      <c r="F101" t="s">
        <v>65</v>
      </c>
      <c r="G101" s="1" t="s">
        <v>217</v>
      </c>
      <c r="H101" s="1" t="s">
        <v>218</v>
      </c>
      <c r="I101" s="12">
        <f t="shared" si="1"/>
        <v>14971.99</v>
      </c>
    </row>
    <row r="102" spans="1:9" x14ac:dyDescent="0.3">
      <c r="A102" s="5">
        <f>YEAR(B102-55)</f>
        <v>2018</v>
      </c>
      <c r="B102" s="14">
        <v>43361.65347222222</v>
      </c>
      <c r="C102" t="s">
        <v>61</v>
      </c>
      <c r="D102" t="s">
        <v>62</v>
      </c>
      <c r="E102" s="12">
        <v>-65</v>
      </c>
      <c r="F102" t="s">
        <v>69</v>
      </c>
      <c r="G102" s="1" t="s">
        <v>217</v>
      </c>
      <c r="H102" s="1" t="s">
        <v>218</v>
      </c>
      <c r="I102" s="12">
        <f t="shared" si="1"/>
        <v>14906.99</v>
      </c>
    </row>
    <row r="103" spans="1:9" x14ac:dyDescent="0.3">
      <c r="A103" s="5">
        <f>YEAR(B103-55)</f>
        <v>2018</v>
      </c>
      <c r="B103" s="14">
        <v>43361.65347222222</v>
      </c>
      <c r="D103" t="s">
        <v>64</v>
      </c>
      <c r="E103" s="12">
        <v>-380</v>
      </c>
      <c r="F103" t="s">
        <v>70</v>
      </c>
      <c r="G103" s="1" t="s">
        <v>217</v>
      </c>
      <c r="H103" s="1" t="s">
        <v>218</v>
      </c>
      <c r="I103" s="12">
        <f t="shared" si="1"/>
        <v>14526.99</v>
      </c>
    </row>
    <row r="104" spans="1:9" x14ac:dyDescent="0.3">
      <c r="A104" s="5">
        <f>YEAR(B104-55)</f>
        <v>2018</v>
      </c>
      <c r="B104" s="14">
        <v>43361.65347222222</v>
      </c>
      <c r="D104" t="s">
        <v>66</v>
      </c>
      <c r="E104" s="12">
        <v>-490</v>
      </c>
      <c r="F104" t="s">
        <v>71</v>
      </c>
      <c r="G104" s="1" t="s">
        <v>217</v>
      </c>
      <c r="H104" s="1" t="s">
        <v>218</v>
      </c>
      <c r="I104" s="12">
        <f t="shared" si="1"/>
        <v>14036.99</v>
      </c>
    </row>
    <row r="105" spans="1:9" x14ac:dyDescent="0.3">
      <c r="A105" s="5">
        <f>YEAR(B105-55)</f>
        <v>2018</v>
      </c>
      <c r="B105" s="14">
        <v>43361.707638888889</v>
      </c>
      <c r="C105" t="s">
        <v>42</v>
      </c>
      <c r="D105" t="s">
        <v>43</v>
      </c>
      <c r="E105" s="12">
        <v>200</v>
      </c>
      <c r="F105" t="s">
        <v>65</v>
      </c>
      <c r="G105" s="1" t="s">
        <v>217</v>
      </c>
      <c r="H105" s="1" t="s">
        <v>218</v>
      </c>
      <c r="I105" s="12">
        <f t="shared" si="1"/>
        <v>14236.99</v>
      </c>
    </row>
    <row r="106" spans="1:9" x14ac:dyDescent="0.3">
      <c r="A106" s="5">
        <f>YEAR(B106-55)</f>
        <v>2018</v>
      </c>
      <c r="B106" s="14">
        <v>43362.203472222223</v>
      </c>
      <c r="C106" t="s">
        <v>56</v>
      </c>
      <c r="D106" t="s">
        <v>57</v>
      </c>
      <c r="E106" s="12">
        <v>30</v>
      </c>
      <c r="F106" t="s">
        <v>63</v>
      </c>
      <c r="G106" s="1" t="s">
        <v>216</v>
      </c>
      <c r="H106" s="1" t="s">
        <v>216</v>
      </c>
      <c r="I106" s="12">
        <f t="shared" si="1"/>
        <v>14266.99</v>
      </c>
    </row>
    <row r="107" spans="1:9" x14ac:dyDescent="0.3">
      <c r="A107" s="5">
        <f>YEAR(B107-55)</f>
        <v>2018</v>
      </c>
      <c r="B107" s="14">
        <v>43366.722916666666</v>
      </c>
      <c r="C107" t="s">
        <v>53</v>
      </c>
      <c r="D107" t="s">
        <v>54</v>
      </c>
      <c r="E107" s="12">
        <v>120.48</v>
      </c>
      <c r="F107" t="s">
        <v>216</v>
      </c>
      <c r="G107" s="1" t="s">
        <v>216</v>
      </c>
      <c r="H107" s="1" t="s">
        <v>216</v>
      </c>
      <c r="I107" s="12">
        <f t="shared" si="1"/>
        <v>14387.47</v>
      </c>
    </row>
    <row r="108" spans="1:9" x14ac:dyDescent="0.3">
      <c r="A108" s="5">
        <f>YEAR(B108-55)</f>
        <v>2018</v>
      </c>
      <c r="B108" s="14">
        <v>43367.46597222222</v>
      </c>
      <c r="C108" t="s">
        <v>51</v>
      </c>
      <c r="D108" t="s">
        <v>52</v>
      </c>
      <c r="E108" s="12">
        <v>120.48</v>
      </c>
      <c r="F108" t="s">
        <v>58</v>
      </c>
      <c r="G108" s="1" t="s">
        <v>217</v>
      </c>
      <c r="H108" s="1" t="s">
        <v>218</v>
      </c>
      <c r="I108" s="12">
        <f t="shared" si="1"/>
        <v>14507.949999999999</v>
      </c>
    </row>
    <row r="109" spans="1:9" x14ac:dyDescent="0.3">
      <c r="A109" s="5">
        <f>YEAR(B109-55)</f>
        <v>2018</v>
      </c>
      <c r="B109" s="14">
        <v>43367.716666666667</v>
      </c>
      <c r="C109" t="s">
        <v>48</v>
      </c>
      <c r="D109" t="s">
        <v>49</v>
      </c>
      <c r="E109" s="12">
        <v>12</v>
      </c>
      <c r="F109" t="s">
        <v>216</v>
      </c>
      <c r="G109" s="1" t="s">
        <v>216</v>
      </c>
      <c r="H109" s="1" t="s">
        <v>216</v>
      </c>
      <c r="I109" s="12">
        <f t="shared" si="1"/>
        <v>14519.949999999999</v>
      </c>
    </row>
    <row r="110" spans="1:9" x14ac:dyDescent="0.3">
      <c r="A110" s="5">
        <f>YEAR(B110-55)</f>
        <v>2018</v>
      </c>
      <c r="B110" s="14">
        <v>43370.713888888888</v>
      </c>
      <c r="C110" t="s">
        <v>45</v>
      </c>
      <c r="D110" t="s">
        <v>46</v>
      </c>
      <c r="E110" s="12">
        <v>120.48</v>
      </c>
      <c r="F110" t="s">
        <v>55</v>
      </c>
      <c r="G110" s="1" t="s">
        <v>220</v>
      </c>
      <c r="I110" s="12">
        <f t="shared" si="1"/>
        <v>14640.429999999998</v>
      </c>
    </row>
    <row r="111" spans="1:9" x14ac:dyDescent="0.3">
      <c r="A111" s="5">
        <f>YEAR(B111-55)</f>
        <v>2018</v>
      </c>
      <c r="B111" s="14">
        <v>43374.415972222225</v>
      </c>
      <c r="C111" t="s">
        <v>42</v>
      </c>
      <c r="D111" t="s">
        <v>43</v>
      </c>
      <c r="E111" s="12">
        <v>120</v>
      </c>
      <c r="F111" t="s">
        <v>216</v>
      </c>
      <c r="G111" s="1" t="s">
        <v>220</v>
      </c>
      <c r="I111" s="12">
        <f t="shared" si="1"/>
        <v>14760.429999999998</v>
      </c>
    </row>
    <row r="112" spans="1:9" x14ac:dyDescent="0.3">
      <c r="A112" s="5">
        <f>YEAR(B112-55)</f>
        <v>2018</v>
      </c>
      <c r="B112" s="14">
        <v>43379.910416666666</v>
      </c>
      <c r="C112" t="s">
        <v>40</v>
      </c>
      <c r="D112" t="s">
        <v>41</v>
      </c>
      <c r="E112" s="12">
        <v>500</v>
      </c>
      <c r="F112" t="s">
        <v>50</v>
      </c>
      <c r="G112" s="1" t="s">
        <v>220</v>
      </c>
      <c r="I112" s="12">
        <f t="shared" si="1"/>
        <v>15260.429999999998</v>
      </c>
    </row>
    <row r="113" spans="1:9" x14ac:dyDescent="0.3">
      <c r="A113" s="5">
        <f>YEAR(B113-55)</f>
        <v>2018</v>
      </c>
      <c r="B113" s="14">
        <v>43379.913194444445</v>
      </c>
      <c r="C113" t="s">
        <v>37</v>
      </c>
      <c r="D113" t="s">
        <v>38</v>
      </c>
      <c r="E113" s="12">
        <v>250</v>
      </c>
      <c r="F113" t="s">
        <v>47</v>
      </c>
      <c r="G113" s="1" t="s">
        <v>220</v>
      </c>
      <c r="I113" s="12">
        <f t="shared" si="1"/>
        <v>15510.429999999998</v>
      </c>
    </row>
    <row r="114" spans="1:9" x14ac:dyDescent="0.3">
      <c r="A114" s="5">
        <f>YEAR(B114-55)</f>
        <v>2018</v>
      </c>
      <c r="B114" s="14">
        <v>43382.867361111108</v>
      </c>
      <c r="C114" t="s">
        <v>34</v>
      </c>
      <c r="D114" t="s">
        <v>35</v>
      </c>
      <c r="E114" s="12">
        <v>10</v>
      </c>
      <c r="F114" t="s">
        <v>44</v>
      </c>
      <c r="G114" s="1" t="s">
        <v>220</v>
      </c>
      <c r="I114" s="12">
        <f t="shared" si="1"/>
        <v>15520.429999999998</v>
      </c>
    </row>
    <row r="115" spans="1:9" x14ac:dyDescent="0.3">
      <c r="A115" s="5">
        <f>YEAR(B115-55)</f>
        <v>2018</v>
      </c>
      <c r="B115" s="14">
        <v>43383.827777777777</v>
      </c>
      <c r="D115" t="s">
        <v>31</v>
      </c>
      <c r="E115" s="12">
        <v>-500</v>
      </c>
      <c r="F115" t="s">
        <v>39</v>
      </c>
      <c r="G115" s="1" t="s">
        <v>214</v>
      </c>
      <c r="H115" s="1" t="s">
        <v>215</v>
      </c>
      <c r="I115" s="12">
        <f t="shared" si="1"/>
        <v>15020.429999999998</v>
      </c>
    </row>
    <row r="116" spans="1:9" x14ac:dyDescent="0.3">
      <c r="A116" s="5">
        <f>YEAR(B116-55)</f>
        <v>2018</v>
      </c>
      <c r="B116" s="14">
        <v>43383.827777777777</v>
      </c>
      <c r="D116" t="s">
        <v>31</v>
      </c>
      <c r="E116" s="12">
        <v>-10</v>
      </c>
      <c r="F116" t="s">
        <v>216</v>
      </c>
      <c r="G116" s="1" t="s">
        <v>216</v>
      </c>
      <c r="H116" s="1" t="s">
        <v>216</v>
      </c>
      <c r="I116" s="12">
        <f t="shared" si="1"/>
        <v>15010.429999999998</v>
      </c>
    </row>
    <row r="117" spans="1:9" x14ac:dyDescent="0.3">
      <c r="A117" s="5">
        <f>YEAR(B117-55)</f>
        <v>2018</v>
      </c>
      <c r="B117" s="14">
        <v>43389.520138888889</v>
      </c>
      <c r="C117" t="s">
        <v>27</v>
      </c>
      <c r="D117" t="s">
        <v>28</v>
      </c>
      <c r="E117" s="12">
        <v>15</v>
      </c>
      <c r="F117" t="s">
        <v>33</v>
      </c>
      <c r="G117" s="1" t="s">
        <v>217</v>
      </c>
      <c r="H117" s="1" t="s">
        <v>218</v>
      </c>
      <c r="I117" s="12">
        <f t="shared" si="1"/>
        <v>15025.429999999998</v>
      </c>
    </row>
    <row r="118" spans="1:9" x14ac:dyDescent="0.3">
      <c r="A118" s="5">
        <f>YEAR(B118-55)</f>
        <v>2018</v>
      </c>
      <c r="B118" s="14">
        <v>43389.520138888889</v>
      </c>
      <c r="C118" t="s">
        <v>27</v>
      </c>
      <c r="D118" t="s">
        <v>28</v>
      </c>
      <c r="E118" s="12">
        <v>120.48</v>
      </c>
      <c r="F118" t="s">
        <v>36</v>
      </c>
      <c r="G118" s="1" t="s">
        <v>217</v>
      </c>
      <c r="H118" s="1" t="s">
        <v>218</v>
      </c>
      <c r="I118" s="12">
        <f t="shared" si="1"/>
        <v>15145.909999999998</v>
      </c>
    </row>
    <row r="119" spans="1:9" x14ac:dyDescent="0.3">
      <c r="A119" s="5">
        <f>YEAR(B119-55)</f>
        <v>2018</v>
      </c>
      <c r="B119" s="14">
        <v>43410.703472222223</v>
      </c>
      <c r="D119" t="s">
        <v>21</v>
      </c>
      <c r="E119" s="12">
        <v>-150</v>
      </c>
      <c r="F119" t="s">
        <v>8</v>
      </c>
      <c r="G119" s="1" t="s">
        <v>217</v>
      </c>
      <c r="H119" s="1" t="s">
        <v>218</v>
      </c>
      <c r="I119" s="12">
        <f t="shared" si="1"/>
        <v>14995.909999999998</v>
      </c>
    </row>
    <row r="120" spans="1:9" x14ac:dyDescent="0.3">
      <c r="A120" s="5">
        <f>YEAR(B120-55)</f>
        <v>2018</v>
      </c>
      <c r="B120" s="14">
        <v>43410.703472222223</v>
      </c>
      <c r="C120" t="s">
        <v>22</v>
      </c>
      <c r="D120" t="s">
        <v>23</v>
      </c>
      <c r="E120" s="12">
        <v>-455</v>
      </c>
      <c r="F120" t="s">
        <v>29</v>
      </c>
      <c r="G120" s="1" t="s">
        <v>217</v>
      </c>
      <c r="H120" s="1" t="s">
        <v>218</v>
      </c>
      <c r="I120" s="12">
        <f t="shared" si="1"/>
        <v>14540.909999999998</v>
      </c>
    </row>
    <row r="121" spans="1:9" x14ac:dyDescent="0.3">
      <c r="A121" s="5">
        <f>YEAR(B121-55)</f>
        <v>2018</v>
      </c>
      <c r="B121" s="14">
        <v>43410.703472222223</v>
      </c>
      <c r="D121" t="s">
        <v>24</v>
      </c>
      <c r="E121" s="12">
        <v>-520</v>
      </c>
      <c r="F121" t="s">
        <v>30</v>
      </c>
      <c r="G121" s="1" t="s">
        <v>220</v>
      </c>
      <c r="I121" s="12">
        <f t="shared" si="1"/>
        <v>14020.909999999998</v>
      </c>
    </row>
    <row r="122" spans="1:9" x14ac:dyDescent="0.3">
      <c r="A122" s="5">
        <f>YEAR(B122-55)</f>
        <v>2018</v>
      </c>
      <c r="B122" s="14">
        <v>43410.703472222223</v>
      </c>
      <c r="C122" t="s">
        <v>25</v>
      </c>
      <c r="D122" t="s">
        <v>26</v>
      </c>
      <c r="E122" s="12">
        <v>-210</v>
      </c>
      <c r="F122" t="s">
        <v>32</v>
      </c>
      <c r="G122" s="1" t="s">
        <v>217</v>
      </c>
      <c r="H122" s="1" t="s">
        <v>218</v>
      </c>
      <c r="I122" s="12">
        <f t="shared" si="1"/>
        <v>13810.909999999998</v>
      </c>
    </row>
    <row r="123" spans="1:9" x14ac:dyDescent="0.3">
      <c r="A123" s="5">
        <f>YEAR(B123-55)</f>
        <v>2018</v>
      </c>
      <c r="B123" s="14">
        <v>43412.047222222223</v>
      </c>
      <c r="C123" t="s">
        <v>18</v>
      </c>
      <c r="D123" t="s">
        <v>19</v>
      </c>
      <c r="E123" s="12">
        <v>150</v>
      </c>
      <c r="F123" t="s">
        <v>8</v>
      </c>
      <c r="G123" s="1" t="s">
        <v>217</v>
      </c>
      <c r="H123" s="1" t="s">
        <v>218</v>
      </c>
      <c r="I123" s="12">
        <f t="shared" si="1"/>
        <v>13960.909999999998</v>
      </c>
    </row>
    <row r="124" spans="1:9" x14ac:dyDescent="0.3">
      <c r="A124" s="5">
        <f>YEAR(B124-55)</f>
        <v>2018</v>
      </c>
      <c r="B124" s="14">
        <v>43446.009722222225</v>
      </c>
      <c r="C124" t="s">
        <v>15</v>
      </c>
      <c r="D124" t="s">
        <v>16</v>
      </c>
      <c r="E124" s="12">
        <v>30.12</v>
      </c>
      <c r="F124" t="s">
        <v>8</v>
      </c>
      <c r="G124" s="1" t="s">
        <v>217</v>
      </c>
      <c r="H124" s="1" t="s">
        <v>218</v>
      </c>
      <c r="I124" s="12">
        <f t="shared" si="1"/>
        <v>13991.029999999999</v>
      </c>
    </row>
    <row r="125" spans="1:9" x14ac:dyDescent="0.3">
      <c r="A125" s="5">
        <f>YEAR(B125-55)</f>
        <v>2018</v>
      </c>
      <c r="B125" s="14">
        <v>43448.422222222223</v>
      </c>
      <c r="C125" t="s">
        <v>12</v>
      </c>
      <c r="D125" t="s">
        <v>13</v>
      </c>
      <c r="E125" s="12">
        <v>-30</v>
      </c>
      <c r="F125" t="s">
        <v>8</v>
      </c>
      <c r="G125" s="1" t="s">
        <v>217</v>
      </c>
      <c r="H125" s="1" t="s">
        <v>218</v>
      </c>
      <c r="I125" s="12">
        <f t="shared" si="1"/>
        <v>13961.029999999999</v>
      </c>
    </row>
    <row r="126" spans="1:9" x14ac:dyDescent="0.3">
      <c r="A126" s="5">
        <f>YEAR(B126-55)</f>
        <v>2018</v>
      </c>
      <c r="B126" s="14">
        <v>43450.56527777778</v>
      </c>
      <c r="C126" t="s">
        <v>9</v>
      </c>
      <c r="D126" t="s">
        <v>10</v>
      </c>
      <c r="E126" s="12">
        <v>140.56</v>
      </c>
      <c r="F126" t="s">
        <v>20</v>
      </c>
      <c r="G126" s="1" t="s">
        <v>221</v>
      </c>
      <c r="H126" s="1" t="s">
        <v>221</v>
      </c>
      <c r="I126" s="12">
        <f t="shared" si="1"/>
        <v>14101.589999999998</v>
      </c>
    </row>
    <row r="127" spans="1:9" x14ac:dyDescent="0.3">
      <c r="A127" s="5">
        <f>YEAR(B127-55)</f>
        <v>2018</v>
      </c>
      <c r="B127" s="14">
        <v>43475.624305555553</v>
      </c>
      <c r="D127" t="s">
        <v>7</v>
      </c>
      <c r="E127" s="12">
        <v>-205</v>
      </c>
      <c r="F127" t="s">
        <v>17</v>
      </c>
      <c r="G127" s="1" t="s">
        <v>214</v>
      </c>
      <c r="H127" s="1" t="s">
        <v>215</v>
      </c>
      <c r="I127" s="12">
        <f t="shared" si="1"/>
        <v>13896.589999999998</v>
      </c>
    </row>
    <row r="128" spans="1:9" x14ac:dyDescent="0.3">
      <c r="A128" s="5">
        <f>YEAR(B128-55)</f>
        <v>2018</v>
      </c>
      <c r="B128" s="14">
        <v>43502.852083333331</v>
      </c>
      <c r="D128" t="s">
        <v>6</v>
      </c>
      <c r="E128" s="12">
        <v>180</v>
      </c>
      <c r="F128" t="s">
        <v>14</v>
      </c>
      <c r="G128" s="1" t="s">
        <v>219</v>
      </c>
      <c r="I128" s="12">
        <f t="shared" si="1"/>
        <v>14076.589999999998</v>
      </c>
    </row>
    <row r="129" spans="1:9" x14ac:dyDescent="0.3">
      <c r="A129" s="5">
        <f>YEAR(B129-55)</f>
        <v>2018</v>
      </c>
      <c r="B129" s="14">
        <v>43504.586805555555</v>
      </c>
      <c r="D129" t="s">
        <v>5</v>
      </c>
      <c r="E129" s="12">
        <v>150.6</v>
      </c>
      <c r="F129" t="s">
        <v>11</v>
      </c>
      <c r="G129" s="1" t="s">
        <v>214</v>
      </c>
      <c r="H129" s="1" t="s">
        <v>215</v>
      </c>
      <c r="I129" s="12">
        <f t="shared" si="1"/>
        <v>14227.189999999999</v>
      </c>
    </row>
    <row r="130" spans="1:9" x14ac:dyDescent="0.3">
      <c r="A130" s="5">
        <f>YEAR(B130-55)</f>
        <v>2018</v>
      </c>
      <c r="B130" s="14">
        <v>43510.440972222219</v>
      </c>
      <c r="C130" t="s">
        <v>238</v>
      </c>
      <c r="D130" t="s">
        <v>239</v>
      </c>
      <c r="E130" s="12">
        <v>20.079999999999998</v>
      </c>
      <c r="F130" t="s">
        <v>240</v>
      </c>
      <c r="G130" s="1" t="s">
        <v>242</v>
      </c>
      <c r="H130" s="1" t="s">
        <v>242</v>
      </c>
      <c r="I130" s="12">
        <f t="shared" si="1"/>
        <v>14247.269999999999</v>
      </c>
    </row>
    <row r="131" spans="1:9" x14ac:dyDescent="0.3">
      <c r="A131" s="5">
        <f>YEAR(B131-55)</f>
        <v>2018</v>
      </c>
      <c r="B131" s="14">
        <v>43514.431250000001</v>
      </c>
      <c r="C131" t="s">
        <v>235</v>
      </c>
      <c r="D131" t="s">
        <v>236</v>
      </c>
      <c r="E131" s="12">
        <v>291.16000000000003</v>
      </c>
      <c r="F131" t="s">
        <v>237</v>
      </c>
      <c r="G131" s="1" t="s">
        <v>214</v>
      </c>
      <c r="H131" s="1" t="s">
        <v>215</v>
      </c>
      <c r="I131" s="12">
        <f t="shared" si="1"/>
        <v>14538.429999999998</v>
      </c>
    </row>
    <row r="132" spans="1:9" x14ac:dyDescent="0.3">
      <c r="A132" s="5">
        <f>YEAR(B132-55)</f>
        <v>2018</v>
      </c>
      <c r="B132" s="14">
        <v>43514.818749999999</v>
      </c>
      <c r="D132" t="s">
        <v>233</v>
      </c>
      <c r="E132" s="12">
        <v>-1000</v>
      </c>
      <c r="F132" t="s">
        <v>234</v>
      </c>
      <c r="G132" s="1" t="s">
        <v>219</v>
      </c>
      <c r="H132" s="1" t="s">
        <v>241</v>
      </c>
      <c r="I132" s="12">
        <f t="shared" ref="I132:I147" si="2">+I131+E132</f>
        <v>13538.429999999998</v>
      </c>
    </row>
    <row r="133" spans="1:9" x14ac:dyDescent="0.3">
      <c r="A133" s="5">
        <f>YEAR(B133-55)</f>
        <v>2019</v>
      </c>
      <c r="B133" s="14">
        <v>43533.785416666666</v>
      </c>
      <c r="C133" t="s">
        <v>257</v>
      </c>
      <c r="D133" t="s">
        <v>258</v>
      </c>
      <c r="E133" s="12">
        <v>120.48</v>
      </c>
      <c r="F133" t="s">
        <v>259</v>
      </c>
      <c r="G133" s="1" t="s">
        <v>220</v>
      </c>
      <c r="I133" s="12">
        <f t="shared" si="2"/>
        <v>13658.909999999998</v>
      </c>
    </row>
    <row r="134" spans="1:9" x14ac:dyDescent="0.3">
      <c r="A134" s="5">
        <f>YEAR(B134-55)</f>
        <v>2019</v>
      </c>
      <c r="B134" s="14">
        <v>43535.354166666664</v>
      </c>
      <c r="C134" t="s">
        <v>61</v>
      </c>
      <c r="D134" t="s">
        <v>62</v>
      </c>
      <c r="E134" s="12">
        <v>702.8</v>
      </c>
      <c r="F134" t="s">
        <v>256</v>
      </c>
      <c r="G134" s="1" t="s">
        <v>214</v>
      </c>
      <c r="H134" s="1" t="s">
        <v>260</v>
      </c>
      <c r="I134" s="12">
        <f t="shared" si="2"/>
        <v>14361.709999999997</v>
      </c>
    </row>
    <row r="135" spans="1:9" x14ac:dyDescent="0.3">
      <c r="A135" s="5">
        <f>YEAR(B135-55)</f>
        <v>2019</v>
      </c>
      <c r="B135" s="14">
        <v>43535.870833333334</v>
      </c>
      <c r="C135" t="s">
        <v>12</v>
      </c>
      <c r="D135" t="s">
        <v>13</v>
      </c>
      <c r="E135" s="12">
        <v>120.48</v>
      </c>
      <c r="F135" t="s">
        <v>255</v>
      </c>
      <c r="G135" s="1" t="s">
        <v>220</v>
      </c>
      <c r="I135" s="12">
        <f t="shared" si="2"/>
        <v>14482.189999999997</v>
      </c>
    </row>
    <row r="136" spans="1:9" x14ac:dyDescent="0.3">
      <c r="A136" s="5">
        <f>YEAR(B136-55)</f>
        <v>2019</v>
      </c>
      <c r="B136" s="14">
        <v>43539.566666666666</v>
      </c>
      <c r="C136" t="s">
        <v>114</v>
      </c>
      <c r="D136" t="s">
        <v>115</v>
      </c>
      <c r="E136" s="12">
        <v>120</v>
      </c>
      <c r="F136" t="s">
        <v>255</v>
      </c>
      <c r="G136" s="1" t="s">
        <v>220</v>
      </c>
      <c r="I136" s="12">
        <f t="shared" si="2"/>
        <v>14602.189999999997</v>
      </c>
    </row>
    <row r="137" spans="1:9" x14ac:dyDescent="0.3">
      <c r="A137" s="5">
        <f>YEAR(B137-55)</f>
        <v>2019</v>
      </c>
      <c r="B137" s="14">
        <v>43630.589583333334</v>
      </c>
      <c r="C137" t="s">
        <v>143</v>
      </c>
      <c r="D137" t="s">
        <v>144</v>
      </c>
      <c r="E137" s="12">
        <v>240</v>
      </c>
      <c r="F137" t="s">
        <v>254</v>
      </c>
      <c r="G137" s="1" t="s">
        <v>214</v>
      </c>
      <c r="H137" s="1" t="s">
        <v>215</v>
      </c>
      <c r="I137" s="12">
        <f t="shared" si="2"/>
        <v>14842.189999999997</v>
      </c>
    </row>
    <row r="138" spans="1:9" x14ac:dyDescent="0.3">
      <c r="A138" s="5">
        <f>YEAR(B138-55)</f>
        <v>2019</v>
      </c>
      <c r="B138" s="14">
        <v>43683.550694444442</v>
      </c>
      <c r="C138" t="s">
        <v>143</v>
      </c>
      <c r="D138" t="s">
        <v>144</v>
      </c>
      <c r="E138" s="12">
        <v>100.7</v>
      </c>
      <c r="F138" t="s">
        <v>253</v>
      </c>
      <c r="G138" s="1" t="s">
        <v>214</v>
      </c>
      <c r="H138" s="1" t="s">
        <v>215</v>
      </c>
      <c r="I138" s="12">
        <f t="shared" si="2"/>
        <v>14942.889999999998</v>
      </c>
    </row>
    <row r="139" spans="1:9" x14ac:dyDescent="0.3">
      <c r="A139" s="5">
        <f>YEAR(B139-55)</f>
        <v>2019</v>
      </c>
      <c r="B139" s="14">
        <v>43689.675000000003</v>
      </c>
      <c r="C139" t="s">
        <v>106</v>
      </c>
      <c r="D139" t="s">
        <v>107</v>
      </c>
      <c r="E139" s="12">
        <v>120</v>
      </c>
      <c r="F139" t="s">
        <v>252</v>
      </c>
      <c r="G139" s="1" t="s">
        <v>220</v>
      </c>
      <c r="I139" s="12">
        <f t="shared" si="2"/>
        <v>15062.889999999998</v>
      </c>
    </row>
    <row r="140" spans="1:9" x14ac:dyDescent="0.3">
      <c r="A140" s="5">
        <f>YEAR(B140-55)</f>
        <v>2019</v>
      </c>
      <c r="B140" s="14">
        <v>43695.605555555558</v>
      </c>
      <c r="C140" t="s">
        <v>249</v>
      </c>
      <c r="D140" t="s">
        <v>250</v>
      </c>
      <c r="E140" s="12">
        <v>100.7</v>
      </c>
      <c r="F140" t="s">
        <v>251</v>
      </c>
      <c r="G140" s="1" t="s">
        <v>263</v>
      </c>
      <c r="H140" s="1" t="s">
        <v>73</v>
      </c>
      <c r="I140" s="12">
        <f t="shared" si="2"/>
        <v>15163.589999999998</v>
      </c>
    </row>
    <row r="141" spans="1:9" x14ac:dyDescent="0.3">
      <c r="A141" s="5">
        <f>YEAR(B141-55)</f>
        <v>2019</v>
      </c>
      <c r="B141" s="14">
        <v>43704.698611111111</v>
      </c>
      <c r="D141" t="s">
        <v>247</v>
      </c>
      <c r="E141" s="12">
        <v>-12114</v>
      </c>
      <c r="F141" t="s">
        <v>248</v>
      </c>
      <c r="G141" s="1" t="s">
        <v>221</v>
      </c>
      <c r="I141" s="12">
        <f t="shared" si="2"/>
        <v>3049.5899999999983</v>
      </c>
    </row>
    <row r="142" spans="1:9" x14ac:dyDescent="0.3">
      <c r="A142" s="5">
        <f>YEAR(B142-55)</f>
        <v>2019</v>
      </c>
      <c r="B142" s="14">
        <v>43731.861111111109</v>
      </c>
      <c r="C142" t="s">
        <v>143</v>
      </c>
      <c r="D142" t="s">
        <v>144</v>
      </c>
      <c r="E142" s="12">
        <v>121.32</v>
      </c>
      <c r="F142" t="s">
        <v>246</v>
      </c>
      <c r="G142" s="1" t="s">
        <v>220</v>
      </c>
      <c r="I142" s="12">
        <f t="shared" si="2"/>
        <v>3170.9099999999985</v>
      </c>
    </row>
    <row r="143" spans="1:9" x14ac:dyDescent="0.3">
      <c r="A143" s="5">
        <f>YEAR(B143-55)</f>
        <v>2019</v>
      </c>
      <c r="B143" s="14">
        <v>43732.400694444441</v>
      </c>
      <c r="C143" t="s">
        <v>15</v>
      </c>
      <c r="D143" t="s">
        <v>16</v>
      </c>
      <c r="E143" s="12">
        <v>121.32</v>
      </c>
      <c r="F143" t="s">
        <v>245</v>
      </c>
      <c r="G143" s="1" t="s">
        <v>220</v>
      </c>
      <c r="I143" s="12">
        <f t="shared" si="2"/>
        <v>3292.2299999999987</v>
      </c>
    </row>
    <row r="144" spans="1:9" x14ac:dyDescent="0.3">
      <c r="A144" s="5">
        <f>YEAR(B144-55)</f>
        <v>2019</v>
      </c>
      <c r="B144" s="14">
        <v>43738.381249999999</v>
      </c>
      <c r="C144" t="s">
        <v>12</v>
      </c>
      <c r="D144" t="s">
        <v>13</v>
      </c>
      <c r="E144" s="12">
        <v>101.1</v>
      </c>
      <c r="F144" t="s">
        <v>244</v>
      </c>
      <c r="G144" s="1" t="s">
        <v>262</v>
      </c>
      <c r="H144" s="1" t="s">
        <v>264</v>
      </c>
      <c r="I144" s="12">
        <f t="shared" si="2"/>
        <v>3393.3299999999986</v>
      </c>
    </row>
    <row r="145" spans="1:9" x14ac:dyDescent="0.3">
      <c r="A145" s="5">
        <f>YEAR(B145-55)</f>
        <v>2019</v>
      </c>
      <c r="B145" s="14">
        <v>43820.644444444442</v>
      </c>
      <c r="C145" t="s">
        <v>18</v>
      </c>
      <c r="D145" t="s">
        <v>19</v>
      </c>
      <c r="E145" s="12">
        <v>200</v>
      </c>
      <c r="F145" t="s">
        <v>20</v>
      </c>
      <c r="G145" s="1" t="s">
        <v>221</v>
      </c>
      <c r="I145" s="12">
        <f t="shared" si="2"/>
        <v>3593.3299999999986</v>
      </c>
    </row>
    <row r="146" spans="1:9" x14ac:dyDescent="0.3">
      <c r="A146" s="5">
        <f>YEAR(B146-55)</f>
        <v>2019</v>
      </c>
      <c r="B146" s="14">
        <v>43858.701388888891</v>
      </c>
      <c r="C146" t="s">
        <v>12</v>
      </c>
      <c r="D146" t="s">
        <v>13</v>
      </c>
      <c r="E146" s="12">
        <v>121.32</v>
      </c>
      <c r="F146" t="s">
        <v>243</v>
      </c>
      <c r="G146" s="1" t="s">
        <v>220</v>
      </c>
      <c r="I146" s="12">
        <f t="shared" si="2"/>
        <v>3714.6499999999987</v>
      </c>
    </row>
  </sheetData>
  <autoFilter ref="A1:H131"/>
  <sortState ref="A2:H148">
    <sortCondition ref="B2:B14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workbookViewId="0">
      <selection activeCell="H16" sqref="H16"/>
    </sheetView>
  </sheetViews>
  <sheetFormatPr baseColWidth="10" defaultRowHeight="14.4" x14ac:dyDescent="0.3"/>
  <cols>
    <col min="1" max="1" width="4.21875" customWidth="1"/>
    <col min="2" max="2" width="18.88671875" customWidth="1"/>
    <col min="3" max="4" width="9.77734375" customWidth="1"/>
    <col min="5" max="5" width="11.88671875" customWidth="1"/>
    <col min="6" max="6" width="11.88671875" bestFit="1" customWidth="1"/>
  </cols>
  <sheetData>
    <row r="1" spans="2:5" ht="19.2" customHeight="1" x14ac:dyDescent="0.3">
      <c r="B1" s="9" t="s">
        <v>228</v>
      </c>
      <c r="C1" s="9"/>
      <c r="D1" s="9"/>
      <c r="E1" s="9"/>
    </row>
    <row r="2" spans="2:5" ht="21.6" customHeight="1" x14ac:dyDescent="0.3">
      <c r="B2" s="9" t="s">
        <v>229</v>
      </c>
      <c r="C2" s="9"/>
      <c r="D2" s="9"/>
      <c r="E2" s="9"/>
    </row>
    <row r="3" spans="2:5" ht="15.6" x14ac:dyDescent="0.3">
      <c r="B3" s="8"/>
      <c r="C3" s="8"/>
      <c r="D3" s="8"/>
    </row>
    <row r="5" spans="2:5" x14ac:dyDescent="0.3">
      <c r="B5" s="2" t="s">
        <v>232</v>
      </c>
      <c r="C5" s="2" t="s">
        <v>224</v>
      </c>
    </row>
    <row r="6" spans="2:5" ht="18" x14ac:dyDescent="0.35">
      <c r="B6" s="2" t="s">
        <v>227</v>
      </c>
      <c r="C6" s="7">
        <v>2017</v>
      </c>
      <c r="D6" s="7">
        <v>2018</v>
      </c>
      <c r="E6" s="7">
        <v>2019</v>
      </c>
    </row>
    <row r="7" spans="2:5" x14ac:dyDescent="0.3">
      <c r="B7" s="3" t="s">
        <v>216</v>
      </c>
      <c r="C7" s="4">
        <v>-1193.76</v>
      </c>
      <c r="D7" s="4">
        <v>1337.72</v>
      </c>
      <c r="E7" s="4"/>
    </row>
    <row r="8" spans="2:5" x14ac:dyDescent="0.3">
      <c r="B8" s="3" t="s">
        <v>223</v>
      </c>
      <c r="C8" s="4"/>
      <c r="D8" s="4">
        <v>480.28000000000003</v>
      </c>
      <c r="E8" s="4"/>
    </row>
    <row r="9" spans="2:5" x14ac:dyDescent="0.3">
      <c r="B9" s="3" t="s">
        <v>220</v>
      </c>
      <c r="C9" s="4">
        <v>2435.29</v>
      </c>
      <c r="D9" s="4">
        <v>4447.0399999999991</v>
      </c>
      <c r="E9" s="4">
        <v>844.91999999999985</v>
      </c>
    </row>
    <row r="10" spans="2:5" x14ac:dyDescent="0.3">
      <c r="B10" s="3" t="s">
        <v>221</v>
      </c>
      <c r="C10" s="4">
        <v>12</v>
      </c>
      <c r="D10" s="4">
        <v>971.3900000000001</v>
      </c>
      <c r="E10" s="4">
        <v>-11914</v>
      </c>
    </row>
    <row r="11" spans="2:5" x14ac:dyDescent="0.3">
      <c r="B11" s="3" t="s">
        <v>217</v>
      </c>
      <c r="C11" s="4">
        <v>10.01</v>
      </c>
      <c r="D11" s="4">
        <v>4398.0599999999986</v>
      </c>
      <c r="E11" s="4"/>
    </row>
    <row r="12" spans="2:5" x14ac:dyDescent="0.3">
      <c r="B12" s="3" t="s">
        <v>219</v>
      </c>
      <c r="C12" s="4">
        <v>120</v>
      </c>
      <c r="D12" s="4">
        <v>-820</v>
      </c>
      <c r="E12" s="4"/>
    </row>
    <row r="13" spans="2:5" x14ac:dyDescent="0.3">
      <c r="B13" s="3" t="s">
        <v>214</v>
      </c>
      <c r="C13" s="4">
        <v>100</v>
      </c>
      <c r="D13" s="4">
        <v>1220.32</v>
      </c>
      <c r="E13" s="4">
        <v>1043.5</v>
      </c>
    </row>
    <row r="14" spans="2:5" x14ac:dyDescent="0.3">
      <c r="B14" s="3" t="s">
        <v>242</v>
      </c>
      <c r="C14" s="4"/>
      <c r="D14" s="4">
        <v>20.079999999999998</v>
      </c>
      <c r="E14" s="4"/>
    </row>
    <row r="15" spans="2:5" x14ac:dyDescent="0.3">
      <c r="B15" s="3" t="s">
        <v>263</v>
      </c>
      <c r="C15" s="4"/>
      <c r="D15" s="4"/>
      <c r="E15" s="4">
        <v>100.7</v>
      </c>
    </row>
    <row r="16" spans="2:5" x14ac:dyDescent="0.3">
      <c r="B16" s="3" t="s">
        <v>262</v>
      </c>
      <c r="C16" s="4"/>
      <c r="D16" s="4"/>
      <c r="E16" s="4">
        <v>101.1</v>
      </c>
    </row>
    <row r="19" spans="2:5" x14ac:dyDescent="0.3">
      <c r="C19" s="4"/>
      <c r="D19" s="4"/>
    </row>
    <row r="20" spans="2:5" ht="15.6" x14ac:dyDescent="0.3">
      <c r="B20" s="10" t="s">
        <v>265</v>
      </c>
      <c r="C20" s="4">
        <f>SUM(C7:C19)</f>
        <v>1483.54</v>
      </c>
      <c r="D20" s="4">
        <f t="shared" ref="D20:E20" si="0">SUM(D7:D19)</f>
        <v>12054.889999999998</v>
      </c>
      <c r="E20" s="13">
        <f t="shared" si="0"/>
        <v>-9823.7799999999988</v>
      </c>
    </row>
    <row r="21" spans="2:5" ht="15.6" x14ac:dyDescent="0.3">
      <c r="B21" s="11" t="s">
        <v>266</v>
      </c>
      <c r="C21" s="4">
        <f>C20</f>
        <v>1483.54</v>
      </c>
      <c r="D21" s="4">
        <f>C21+D20</f>
        <v>13538.429999999997</v>
      </c>
      <c r="E21" s="13">
        <f>D21+E20</f>
        <v>3714.6499999999978</v>
      </c>
    </row>
    <row r="22" spans="2:5" x14ac:dyDescent="0.3">
      <c r="C22" s="4"/>
      <c r="D22" s="4"/>
    </row>
  </sheetData>
  <mergeCells count="2"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scale="200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RECAP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2019-03-05T16:35:51Z</cp:lastPrinted>
  <dcterms:created xsi:type="dcterms:W3CDTF">2019-02-28T16:54:55Z</dcterms:created>
  <dcterms:modified xsi:type="dcterms:W3CDTF">2020-03-10T17:07:20Z</dcterms:modified>
</cp:coreProperties>
</file>